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O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<sst xmlns="http://schemas.openxmlformats.org/spreadsheetml/2006/main" count="167" uniqueCount="131">
  <si>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</si>
  <si>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</si>
  <si>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</si>
  <si>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</si>
  <si>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</si>
  <si>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</si>
  <si>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</si>
  <si>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</si>
  <si>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</si>
  <si>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</si>
  <si>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</si>
  <si>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</si>
  <si>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</si>
  <si>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</si>
  <si>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</si>
  <si>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</si>
  <si>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</si>
  <si>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</si>
  <si>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</si>
  <si>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</si>
  <si>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</si>
  <si>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</si>
  <si>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</si>
  <si>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</si>
  <si>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</si>
  <si>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</si>
  <si>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</si>
  <si>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</si>
  <si>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</si>
  <si>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</si>
  <si>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</si>
  <si>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</si>
  <si>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</si>
  <si>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</si>
  <si>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</si>
  <si>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</si>
  <si>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</si>
  <si>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</si>
  <si>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</si>
  <si>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</si>
  <si>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</si>
  <si>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</si>
  <si>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</si>
  <si>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</si>
  <si>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</si>
  <si>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</si>
  <si>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</si>
  <si>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</si>
  <si>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</si>
  <si>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</si>
  <si>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</si>
  <si>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</si>
  <si>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</si>
  <si>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</si>
  <si>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</si>
  <si>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</si>
  <si>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</si>
  <si>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</si>
  <si>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</si>
  <si>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</si>
  <si>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</si>
  <si>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</si>
  <si>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</si>
  <si>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</si>
  <si>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</si>
  <si>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</si>
  <si>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</si>
  <si>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</si>
  <si>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</si>
  <si>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</si>
  <si>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</si>
  <si>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</si>
  <si>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</si>
  <si>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</si>
  <si>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</si>
  <si>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</si>
  <si>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</si>
  <si>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</si>
  <si>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</si>
  <si>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</si>
  <si>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</si>
  <si>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</si>
  <si>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</si>
  <si>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</si>
  <si>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</si>
  <si>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</si>
  <si>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</si>
  <si>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</si>
  <si>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</si>
  <si>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</si>
  <si>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</si>
  <si>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</si>
  <si>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</si>
  <si>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</si>
  <si>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</si>
  <si>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</si>
  <si>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</si>
  <si>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</si>
  <si>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</si>
  <si>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</si>
  <si>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</si>
  <si>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</si>
  <si>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</si>
  <si>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</si>
  <si>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</si>
  <si>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</si>
  <si>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</si>
  <si>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</si>
  <si>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</si>
  <si>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</si>
  <si>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</si>
  <si>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</si>
  <si>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</si>
  <si>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</si>
  <si>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</si>
  <si>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</si>
  <si>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</si>
  <si>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</si>
  <si>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</si>
  <si>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</si>
  <si>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</si>
  <si>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</si>
  <si>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</si>
  <si>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</si>
  <si>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</si>
  <si>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</si>
  <si>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</si>
  <si>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</si>
  <si>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</si>
  <si>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</si>
  <si>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30-June-2021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</si>
</sst>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0" fontId="0" fillId="0" borderId="0" xfId="0" applyNumberFormat="1" applyFill="1" applyBorder="1"/>
    <xf numFmtId="4" fontId="13" fillId="0" borderId="0" xfId="0" applyNumberFormat="1" applyFon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127.18863601999952</v>
      </c>
      <c r="E8" s="34">
        <v>0</v>
      </c>
      <c r="F8" s="34">
        <v>0</v>
      </c>
      <c r="G8" s="34">
        <v>0</v>
      </c>
      <c r="H8" s="34">
        <v>7.0668982550295976</v>
      </c>
      <c r="I8" s="34">
        <v>230.76703316229845</v>
      </c>
      <c r="J8" s="34">
        <v>40.7898098841994</v>
      </c>
      <c r="K8" s="34">
        <v>0</v>
      </c>
      <c r="L8" s="34">
        <v>71.114963363372979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4.5883019375303054</v>
      </c>
      <c r="S8" s="34">
        <v>23.281491201099602</v>
      </c>
      <c r="T8" s="34">
        <v>117.4943155791664</v>
      </c>
      <c r="U8" s="34">
        <v>0</v>
      </c>
      <c r="V8" s="34">
        <v>8.1400421006957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2.8356521619566979</v>
      </c>
      <c r="AC8" s="34">
        <v>94.269056658163493</v>
      </c>
      <c r="AD8" s="34">
        <v>16.952949528999604</v>
      </c>
      <c r="AE8" s="34">
        <v>0</v>
      </c>
      <c r="AF8" s="34">
        <v>51.749367947956159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2.5691830805221016</v>
      </c>
      <c r="AM8" s="34">
        <v>60.305504920565006</v>
      </c>
      <c r="AN8" s="34">
        <v>60.237690791765594</v>
      </c>
      <c r="AO8" s="34">
        <v>0</v>
      </c>
      <c r="AP8" s="34">
        <v>25.005835466425523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8.6579202872749974</v>
      </c>
      <c r="AW8" s="34">
        <v>12.035796077331598</v>
      </c>
      <c r="AX8" s="34">
        <v>4.5197244370665999</v>
      </c>
      <c r="AY8" s="34">
        <v>0</v>
      </c>
      <c r="AZ8" s="34">
        <v>30.493924790626615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2.5830377747208999</v>
      </c>
      <c r="BG8" s="34">
        <v>0.38830930876650005</v>
      </c>
      <c r="BH8" s="34">
        <v>2.9745648695999001</v>
      </c>
      <c r="BI8" s="34">
        <v>0</v>
      </c>
      <c r="BJ8" s="34">
        <v>3.6469565575644989</v>
      </c>
      <c r="BK8" s="35">
        <f>SUM(C8:BJ8)</f>
        <v>1009.6569661626976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127.18863601999952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7.0668982550295976</v>
      </c>
      <c r="I9" s="61">
        <f t="shared" si="0"/>
        <v>230.76703316229845</v>
      </c>
      <c r="J9" s="61">
        <f t="shared" si="0"/>
        <v>40.7898098841994</v>
      </c>
      <c r="K9" s="61">
        <f t="shared" si="0"/>
        <v>0</v>
      </c>
      <c r="L9" s="61">
        <f t="shared" si="0"/>
        <v>71.114963363372979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4.5883019375303054</v>
      </c>
      <c r="S9" s="61">
        <f t="shared" si="0"/>
        <v>23.281491201099602</v>
      </c>
      <c r="T9" s="61">
        <f t="shared" si="0"/>
        <v>117.4943155791664</v>
      </c>
      <c r="U9" s="61">
        <f t="shared" si="0"/>
        <v>0</v>
      </c>
      <c r="V9" s="61">
        <f t="shared" si="0"/>
        <v>8.1400421006957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2.8356521619566979</v>
      </c>
      <c r="AC9" s="61">
        <f t="shared" si="0"/>
        <v>94.269056658163493</v>
      </c>
      <c r="AD9" s="61">
        <f t="shared" si="0"/>
        <v>16.952949528999604</v>
      </c>
      <c r="AE9" s="61">
        <f t="shared" si="0"/>
        <v>0</v>
      </c>
      <c r="AF9" s="61">
        <f t="shared" si="0"/>
        <v>51.749367947956159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2.5691830805221016</v>
      </c>
      <c r="AM9" s="61">
        <f t="shared" si="0"/>
        <v>60.305504920565006</v>
      </c>
      <c r="AN9" s="61">
        <f t="shared" si="0"/>
        <v>60.237690791765594</v>
      </c>
      <c r="AO9" s="61">
        <f t="shared" si="0"/>
        <v>0</v>
      </c>
      <c r="AP9" s="61">
        <f t="shared" si="0"/>
        <v>25.005835466425523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8.6579202872749974</v>
      </c>
      <c r="AW9" s="61">
        <f>(SUM(AW8))</f>
        <v>12.035796077331598</v>
      </c>
      <c r="AX9" s="61">
        <f t="shared" si="0"/>
        <v>4.5197244370665999</v>
      </c>
      <c r="AY9" s="61">
        <f t="shared" si="0"/>
        <v>0</v>
      </c>
      <c r="AZ9" s="61">
        <f t="shared" si="0"/>
        <v>30.493924790626615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2.5830377747208999</v>
      </c>
      <c r="BG9" s="61">
        <f t="shared" si="0"/>
        <v>0.38830930876650005</v>
      </c>
      <c r="BH9" s="61">
        <f t="shared" si="0"/>
        <v>2.9745648695999001</v>
      </c>
      <c r="BI9" s="61">
        <f t="shared" si="0"/>
        <v>0</v>
      </c>
      <c r="BJ9" s="61">
        <f t="shared" si="0"/>
        <v>3.6469565575644989</v>
      </c>
      <c r="BK9" s="62">
        <f>SUM(BK8)</f>
        <v>1009.6569661626976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3.7850609365332</v>
      </c>
      <c r="E11" s="34">
        <v>0</v>
      </c>
      <c r="F11" s="34">
        <v>0</v>
      </c>
      <c r="G11" s="34">
        <v>0</v>
      </c>
      <c r="H11" s="34">
        <v>0.20501566339859995</v>
      </c>
      <c r="I11" s="34">
        <v>5.84070362333E-2</v>
      </c>
      <c r="J11" s="34">
        <v>0</v>
      </c>
      <c r="K11" s="34">
        <v>0</v>
      </c>
      <c r="L11" s="34">
        <v>4.9223564687998005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0.1759581954659</v>
      </c>
      <c r="S11" s="34">
        <v>2.8123849749427596E-2</v>
      </c>
      <c r="T11" s="34">
        <v>0</v>
      </c>
      <c r="U11" s="34">
        <v>0</v>
      </c>
      <c r="V11" s="34">
        <v>0.2508914836999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0.75054108709579959</v>
      </c>
      <c r="AC11" s="34">
        <v>0.16183076513329997</v>
      </c>
      <c r="AD11" s="34">
        <v>0</v>
      </c>
      <c r="AE11" s="34">
        <v>0</v>
      </c>
      <c r="AF11" s="34">
        <v>1.5786697596657997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0.6816598387287004</v>
      </c>
      <c r="AM11" s="34">
        <v>0.15028830766660001</v>
      </c>
      <c r="AN11" s="34">
        <v>0</v>
      </c>
      <c r="AO11" s="34">
        <v>0</v>
      </c>
      <c r="AP11" s="34">
        <v>0.78717571236630002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0.35156402236469997</v>
      </c>
      <c r="AW11" s="34">
        <v>0.28015092229990002</v>
      </c>
      <c r="AX11" s="34">
        <v>0</v>
      </c>
      <c r="AY11" s="34">
        <v>0</v>
      </c>
      <c r="AZ11" s="34">
        <v>0.91979956283280007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0.15715253556609998</v>
      </c>
      <c r="BG11" s="34">
        <v>8.6274555666000004E-3</v>
      </c>
      <c r="BH11" s="34">
        <v>0</v>
      </c>
      <c r="BI11" s="34">
        <v>0</v>
      </c>
      <c r="BJ11" s="34">
        <v>0.16345192523329999</v>
      </c>
      <c r="BK11" s="35">
        <f>SUM(C11:BJ11)</f>
        <v>15.416725528400029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3.7850609365332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0.20501566339859995</v>
      </c>
      <c r="I12" s="61">
        <f t="shared" si="1"/>
        <v>5.84070362333E-2</v>
      </c>
      <c r="J12" s="61">
        <f t="shared" si="1"/>
        <v>0</v>
      </c>
      <c r="K12" s="61">
        <f t="shared" si="1"/>
        <v>0</v>
      </c>
      <c r="L12" s="61">
        <f t="shared" si="1"/>
        <v>4.9223564687998005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0.1759581954659</v>
      </c>
      <c r="S12" s="61">
        <f t="shared" si="1"/>
        <v>2.8123849749427596E-2</v>
      </c>
      <c r="T12" s="61">
        <f t="shared" si="1"/>
        <v>0</v>
      </c>
      <c r="U12" s="61">
        <f t="shared" si="1"/>
        <v>0</v>
      </c>
      <c r="V12" s="61">
        <f t="shared" si="1"/>
        <v>0.2508914836999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0.75054108709579959</v>
      </c>
      <c r="AC12" s="61">
        <f t="shared" si="1"/>
        <v>0.16183076513329997</v>
      </c>
      <c r="AD12" s="61">
        <f t="shared" si="1"/>
        <v>0</v>
      </c>
      <c r="AE12" s="61">
        <f t="shared" si="1"/>
        <v>0</v>
      </c>
      <c r="AF12" s="61">
        <f t="shared" si="1"/>
        <v>1.5786697596657997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0.6816598387287004</v>
      </c>
      <c r="AM12" s="61">
        <f t="shared" si="1"/>
        <v>0.15028830766660001</v>
      </c>
      <c r="AN12" s="61">
        <f t="shared" si="1"/>
        <v>0</v>
      </c>
      <c r="AO12" s="61">
        <f t="shared" si="1"/>
        <v>0</v>
      </c>
      <c r="AP12" s="61">
        <f t="shared" si="1"/>
        <v>0.78717571236630002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0.35156402236469997</v>
      </c>
      <c r="AW12" s="61">
        <f>(SUM(AW11))</f>
        <v>0.28015092229990002</v>
      </c>
      <c r="AX12" s="61">
        <f t="shared" si="1"/>
        <v>0</v>
      </c>
      <c r="AY12" s="61">
        <f t="shared" si="1"/>
        <v>0</v>
      </c>
      <c r="AZ12" s="61">
        <f t="shared" si="1"/>
        <v>0.91979956283280007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0.15715253556609998</v>
      </c>
      <c r="BG12" s="61">
        <f t="shared" si="1"/>
        <v>8.6274555666000004E-3</v>
      </c>
      <c r="BH12" s="61">
        <f t="shared" si="1"/>
        <v>0</v>
      </c>
      <c r="BI12" s="61">
        <f t="shared" si="1"/>
        <v>0</v>
      </c>
      <c r="BJ12" s="61">
        <f t="shared" si="1"/>
        <v>0.16345192523329999</v>
      </c>
      <c r="BK12" s="64">
        <f>SUM(BK11)</f>
        <v>15.416725528400029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4.1409487206332001</v>
      </c>
      <c r="E23" s="34">
        <v>0</v>
      </c>
      <c r="F23" s="34">
        <v>0</v>
      </c>
      <c r="G23" s="34">
        <v>0</v>
      </c>
      <c r="H23" s="34">
        <v>0.31917094386490003</v>
      </c>
      <c r="I23" s="34">
        <v>0</v>
      </c>
      <c r="J23" s="34">
        <v>0</v>
      </c>
      <c r="K23" s="34">
        <v>0</v>
      </c>
      <c r="L23" s="34">
        <v>7.0823534256504089E-2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0.38245517896440001</v>
      </c>
      <c r="S23" s="34">
        <v>3.0350837666000001E-3</v>
      </c>
      <c r="T23" s="34">
        <v>0</v>
      </c>
      <c r="U23" s="34">
        <v>0</v>
      </c>
      <c r="V23" s="34">
        <v>0.14629338823320001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2.1232404386953991</v>
      </c>
      <c r="AC23" s="34">
        <v>1.335908978</v>
      </c>
      <c r="AD23" s="34">
        <v>0</v>
      </c>
      <c r="AE23" s="34">
        <v>0</v>
      </c>
      <c r="AF23" s="34">
        <v>2.5354346640989998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1.3528464115281</v>
      </c>
      <c r="AM23" s="34">
        <v>0.2043522800666</v>
      </c>
      <c r="AN23" s="34">
        <v>8.7410299999999996E-2</v>
      </c>
      <c r="AO23" s="34">
        <v>0</v>
      </c>
      <c r="AP23" s="34">
        <v>1.2119377188663001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1.7934930270281997</v>
      </c>
      <c r="AW23" s="34">
        <v>0.84441155786650002</v>
      </c>
      <c r="AX23" s="34">
        <v>2.0041945284000002</v>
      </c>
      <c r="AY23" s="34">
        <v>0</v>
      </c>
      <c r="AZ23" s="34">
        <v>1.4610120780327001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0.33460325533179996</v>
      </c>
      <c r="BG23" s="34">
        <v>0.28894533193330002</v>
      </c>
      <c r="BH23" s="34">
        <v>0</v>
      </c>
      <c r="BI23" s="34">
        <v>0</v>
      </c>
      <c r="BJ23" s="34">
        <v>3.4110367866599996E-2</v>
      </c>
      <c r="BK23" s="35">
        <f>SUM(C23:BJ23)</f>
        <v>20.674627787433298</v>
      </c>
    </row>
    <row r="24" spans="1:65" x14ac:dyDescent="0.2">
      <c r="A24" s="15"/>
      <c r="B24" s="28" t="s">
        <v>114</v>
      </c>
      <c r="C24" s="34">
        <v>0</v>
      </c>
      <c r="D24" s="34">
        <v>0.65303026073329995</v>
      </c>
      <c r="E24" s="34">
        <v>0</v>
      </c>
      <c r="F24" s="34">
        <v>0</v>
      </c>
      <c r="G24" s="34">
        <v>0</v>
      </c>
      <c r="H24" s="34">
        <v>0.14035417136569997</v>
      </c>
      <c r="I24" s="34">
        <v>9.7483205166600001E-2</v>
      </c>
      <c r="J24" s="34">
        <v>0.84982212363330001</v>
      </c>
      <c r="K24" s="34">
        <v>0</v>
      </c>
      <c r="L24" s="34">
        <v>5.7118611755662005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0.10386266031595733</v>
      </c>
      <c r="S24" s="34">
        <v>7.9508216665999994E-3</v>
      </c>
      <c r="T24" s="34">
        <v>0</v>
      </c>
      <c r="U24" s="34">
        <v>0</v>
      </c>
      <c r="V24" s="34">
        <v>0.11413034879990001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1.2017477393311007</v>
      </c>
      <c r="AC24" s="34">
        <v>0.6827616693666001</v>
      </c>
      <c r="AD24" s="34">
        <v>0</v>
      </c>
      <c r="AE24" s="34">
        <v>0</v>
      </c>
      <c r="AF24" s="34">
        <v>3.0651948299326994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1.4438057369955</v>
      </c>
      <c r="AM24" s="34">
        <v>6.2320929545331003</v>
      </c>
      <c r="AN24" s="34">
        <v>7.3339272396666004</v>
      </c>
      <c r="AO24" s="34">
        <v>0</v>
      </c>
      <c r="AP24" s="34">
        <v>1.7934798273657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0.92644466059680008</v>
      </c>
      <c r="AW24" s="34">
        <v>4.8841496385665009</v>
      </c>
      <c r="AX24" s="34">
        <v>0</v>
      </c>
      <c r="AY24" s="34">
        <v>0</v>
      </c>
      <c r="AZ24" s="34">
        <v>2.8998706689991995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0.17132818733229996</v>
      </c>
      <c r="BG24" s="34">
        <v>3.8808118833300001E-2</v>
      </c>
      <c r="BH24" s="34">
        <v>1.2957929585000001</v>
      </c>
      <c r="BI24" s="34">
        <v>0</v>
      </c>
      <c r="BJ24" s="34">
        <v>0.40654552149969997</v>
      </c>
      <c r="BK24" s="35">
        <f>SUM(C24:BJ24)</f>
        <v>40.054444518766665</v>
      </c>
    </row>
    <row r="25" spans="1:65" x14ac:dyDescent="0.2">
      <c r="A25" s="15"/>
      <c r="B25" s="28" t="s">
        <v>104</v>
      </c>
      <c r="C25" s="34">
        <v>0</v>
      </c>
      <c r="D25" s="34">
        <v>3.5088812711462478</v>
      </c>
      <c r="E25" s="34">
        <v>0</v>
      </c>
      <c r="F25" s="34">
        <v>0</v>
      </c>
      <c r="G25" s="34">
        <v>0</v>
      </c>
      <c r="H25" s="34">
        <v>0.25448436216530002</v>
      </c>
      <c r="I25" s="34">
        <v>5.9777937333000001E-3</v>
      </c>
      <c r="J25" s="34">
        <v>0</v>
      </c>
      <c r="K25" s="34">
        <v>0</v>
      </c>
      <c r="L25" s="34">
        <v>1.7221744424662999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0.24619197783200003</v>
      </c>
      <c r="S25" s="34">
        <v>0</v>
      </c>
      <c r="T25" s="34">
        <v>0</v>
      </c>
      <c r="U25" s="34">
        <v>0</v>
      </c>
      <c r="V25" s="34">
        <v>0.17304572063320001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0.35252756273210001</v>
      </c>
      <c r="AC25" s="34">
        <v>3.6002306659999999E-4</v>
      </c>
      <c r="AD25" s="34">
        <v>0</v>
      </c>
      <c r="AE25" s="34">
        <v>0</v>
      </c>
      <c r="AF25" s="34">
        <v>4.6796530209989999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0.3738757329654</v>
      </c>
      <c r="AM25" s="34">
        <v>0.13012577253329999</v>
      </c>
      <c r="AN25" s="34">
        <v>0</v>
      </c>
      <c r="AO25" s="34">
        <v>0</v>
      </c>
      <c r="AP25" s="34">
        <v>1.3420883780659001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1.1609816767303998</v>
      </c>
      <c r="AW25" s="34">
        <v>7.0867961708999001</v>
      </c>
      <c r="AX25" s="34">
        <v>0</v>
      </c>
      <c r="AY25" s="34">
        <v>0</v>
      </c>
      <c r="AZ25" s="34">
        <v>2.6250855519657006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0.26446176596550003</v>
      </c>
      <c r="BG25" s="34">
        <v>0.7022506734999</v>
      </c>
      <c r="BH25" s="34">
        <v>0</v>
      </c>
      <c r="BI25" s="34">
        <v>0</v>
      </c>
      <c r="BJ25" s="34">
        <v>0.54789043123330006</v>
      </c>
      <c r="BK25" s="35">
        <f>SUM(C25:BJ25)</f>
        <v>25.176852328633345</v>
      </c>
    </row>
    <row r="26" spans="1:65" x14ac:dyDescent="0.2">
      <c r="A26" s="15"/>
      <c r="B26" s="28" t="s">
        <v>105</v>
      </c>
      <c r="C26" s="34">
        <v>0</v>
      </c>
      <c r="D26" s="34">
        <v>67.465497807899794</v>
      </c>
      <c r="E26" s="34">
        <v>0</v>
      </c>
      <c r="F26" s="34">
        <v>0</v>
      </c>
      <c r="G26" s="34">
        <v>0</v>
      </c>
      <c r="H26" s="34">
        <v>0.95012199204830727</v>
      </c>
      <c r="I26" s="34">
        <v>3.7444677653996998</v>
      </c>
      <c r="J26" s="34">
        <v>35.198731313066297</v>
      </c>
      <c r="K26" s="34">
        <v>0</v>
      </c>
      <c r="L26" s="34">
        <v>18.120251034864204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1.4595704833917997</v>
      </c>
      <c r="S26" s="34">
        <v>0.49192495089970001</v>
      </c>
      <c r="T26" s="34">
        <v>61.814308334066403</v>
      </c>
      <c r="U26" s="34">
        <v>0</v>
      </c>
      <c r="V26" s="34">
        <v>2.5464407395659001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2.7985564538255008</v>
      </c>
      <c r="AC26" s="34">
        <v>24.710208932165397</v>
      </c>
      <c r="AD26" s="34">
        <v>5.4484687290330998</v>
      </c>
      <c r="AE26" s="34">
        <v>0</v>
      </c>
      <c r="AF26" s="34">
        <v>57.065191031124876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3.4900170607884027</v>
      </c>
      <c r="AM26" s="34">
        <v>4.8305653313328012</v>
      </c>
      <c r="AN26" s="34">
        <v>33.009456104432701</v>
      </c>
      <c r="AO26" s="34">
        <v>0</v>
      </c>
      <c r="AP26" s="34">
        <v>23.809299275724808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3.538162672718498</v>
      </c>
      <c r="AW26" s="34">
        <v>25.960033881031805</v>
      </c>
      <c r="AX26" s="34">
        <v>1.8111805837000001</v>
      </c>
      <c r="AY26" s="34">
        <v>0</v>
      </c>
      <c r="AZ26" s="34">
        <v>24.267136459795417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1.1241600788604005</v>
      </c>
      <c r="BG26" s="34">
        <v>0.66661699519939999</v>
      </c>
      <c r="BH26" s="34">
        <v>10.3419531649999</v>
      </c>
      <c r="BI26" s="34">
        <v>0</v>
      </c>
      <c r="BJ26" s="34">
        <v>2.9596121251985004</v>
      </c>
      <c r="BK26" s="35">
        <f>SUM(C26:BJ26)</f>
        <v>417.62193330113354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75.768358060412538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1.6641314694442073</v>
      </c>
      <c r="I27" s="61">
        <f t="shared" si="7"/>
        <v>3.8479287642995996</v>
      </c>
      <c r="J27" s="61">
        <f t="shared" si="7"/>
        <v>36.048553436699599</v>
      </c>
      <c r="K27" s="61">
        <f t="shared" si="7"/>
        <v>0</v>
      </c>
      <c r="L27" s="61">
        <f t="shared" si="7"/>
        <v>25.625110187153208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2.1920803005041574</v>
      </c>
      <c r="S27" s="61">
        <f t="shared" si="7"/>
        <v>0.5029108563329</v>
      </c>
      <c r="T27" s="61">
        <f t="shared" si="7"/>
        <v>61.814308334066403</v>
      </c>
      <c r="U27" s="61">
        <f t="shared" si="7"/>
        <v>0</v>
      </c>
      <c r="V27" s="61">
        <f t="shared" si="7"/>
        <v>2.9799101972322002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6.4760721945841002</v>
      </c>
      <c r="AC27" s="61">
        <f t="shared" si="7"/>
        <v>26.729239602598597</v>
      </c>
      <c r="AD27" s="61">
        <f t="shared" si="7"/>
        <v>5.4484687290330998</v>
      </c>
      <c r="AE27" s="61">
        <f t="shared" si="7"/>
        <v>0</v>
      </c>
      <c r="AF27" s="61">
        <f t="shared" si="7"/>
        <v>67.345473546155574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6.6605449422774026</v>
      </c>
      <c r="AM27" s="61">
        <f t="shared" si="7"/>
        <v>11.397136338465803</v>
      </c>
      <c r="AN27" s="61">
        <f t="shared" si="7"/>
        <v>40.430793644099303</v>
      </c>
      <c r="AO27" s="61">
        <f t="shared" si="7"/>
        <v>0</v>
      </c>
      <c r="AP27" s="61">
        <f t="shared" si="7"/>
        <v>28.15680520002271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7.4190820370738972</v>
      </c>
      <c r="AW27" s="61">
        <f t="shared" si="7"/>
        <v>38.775391248364706</v>
      </c>
      <c r="AX27" s="61">
        <f t="shared" si="7"/>
        <v>3.8153751121000004</v>
      </c>
      <c r="AY27" s="61">
        <f t="shared" si="7"/>
        <v>0</v>
      </c>
      <c r="AZ27" s="61">
        <f t="shared" si="7"/>
        <v>31.253104758793015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1.8945532874900004</v>
      </c>
      <c r="BG27" s="61">
        <f t="shared" si="7"/>
        <v>1.6966211194659002</v>
      </c>
      <c r="BH27" s="61">
        <f t="shared" si="7"/>
        <v>11.6377461234999</v>
      </c>
      <c r="BI27" s="61">
        <f t="shared" si="7"/>
        <v>0</v>
      </c>
      <c r="BJ27" s="61">
        <f t="shared" si="7"/>
        <v>3.9481584457981005</v>
      </c>
      <c r="BK27" s="32">
        <f>SUM(BK23:BK26)</f>
        <v>503.52785793596684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206.74205501694527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8.9360453878724044</v>
      </c>
      <c r="I28" s="61">
        <f t="shared" si="8"/>
        <v>234.67336896283135</v>
      </c>
      <c r="J28" s="61">
        <f t="shared" si="8"/>
        <v>76.838363320898992</v>
      </c>
      <c r="K28" s="61">
        <f t="shared" si="8"/>
        <v>0</v>
      </c>
      <c r="L28" s="61">
        <f t="shared" si="8"/>
        <v>101.662430019326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6.9563404335003627</v>
      </c>
      <c r="S28" s="61">
        <f t="shared" si="8"/>
        <v>23.812525907181929</v>
      </c>
      <c r="T28" s="61">
        <f t="shared" si="8"/>
        <v>179.30862391323279</v>
      </c>
      <c r="U28" s="61">
        <f t="shared" si="8"/>
        <v>0</v>
      </c>
      <c r="V28" s="61">
        <f t="shared" si="8"/>
        <v>11.370843781627801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10.062265443636598</v>
      </c>
      <c r="AC28" s="61">
        <f t="shared" si="8"/>
        <v>121.16012702589539</v>
      </c>
      <c r="AD28" s="61">
        <f t="shared" si="8"/>
        <v>22.401418258032702</v>
      </c>
      <c r="AE28" s="61">
        <f t="shared" si="8"/>
        <v>0</v>
      </c>
      <c r="AF28" s="61">
        <f t="shared" si="8"/>
        <v>120.67351125377753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9.9113878615282047</v>
      </c>
      <c r="AM28" s="61">
        <f t="shared" si="9"/>
        <v>71.852929566697412</v>
      </c>
      <c r="AN28" s="61">
        <f t="shared" si="9"/>
        <v>100.6684844358649</v>
      </c>
      <c r="AO28" s="61">
        <f t="shared" si="9"/>
        <v>0</v>
      </c>
      <c r="AP28" s="61">
        <f t="shared" si="9"/>
        <v>53.949816378814532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16.428566346713595</v>
      </c>
      <c r="AW28" s="61">
        <f t="shared" si="9"/>
        <v>51.091338247996205</v>
      </c>
      <c r="AX28" s="61">
        <f t="shared" si="9"/>
        <v>8.3350995491665998</v>
      </c>
      <c r="AY28" s="61">
        <f t="shared" si="9"/>
        <v>0</v>
      </c>
      <c r="AZ28" s="61">
        <f t="shared" si="9"/>
        <v>62.666829112252429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4.6347435977769997</v>
      </c>
      <c r="BG28" s="61">
        <f t="shared" si="9"/>
        <v>2.0935578837990003</v>
      </c>
      <c r="BH28" s="61">
        <f t="shared" si="9"/>
        <v>14.612310993099801</v>
      </c>
      <c r="BI28" s="61">
        <f t="shared" si="9"/>
        <v>0</v>
      </c>
      <c r="BJ28" s="61">
        <f t="shared" si="9"/>
        <v>7.7585669285958989</v>
      </c>
      <c r="BK28" s="32">
        <f t="shared" si="9"/>
        <v>1528.6015496270643</v>
      </c>
    </row>
    <row r="29" spans="1:65" ht="3.75" customHeight="1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0.95630561150000004</v>
      </c>
      <c r="E32" s="34">
        <v>0</v>
      </c>
      <c r="F32" s="34">
        <v>0</v>
      </c>
      <c r="G32" s="34">
        <v>0</v>
      </c>
      <c r="H32" s="34">
        <v>16.677908659430042</v>
      </c>
      <c r="I32" s="34">
        <v>0.59343634909839993</v>
      </c>
      <c r="J32" s="34">
        <v>0</v>
      </c>
      <c r="K32" s="34">
        <v>0</v>
      </c>
      <c r="L32" s="34">
        <v>2.4840529803981997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12.249094539160001</v>
      </c>
      <c r="S32" s="34">
        <v>0.72812184843249994</v>
      </c>
      <c r="T32" s="34">
        <v>0</v>
      </c>
      <c r="U32" s="34">
        <v>0</v>
      </c>
      <c r="V32" s="34">
        <v>0.70752467699909993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76.55875677998705</v>
      </c>
      <c r="AC32" s="34">
        <v>2.9654932297954999</v>
      </c>
      <c r="AD32" s="34">
        <v>0</v>
      </c>
      <c r="AE32" s="34">
        <v>0</v>
      </c>
      <c r="AF32" s="34">
        <v>16.817671823988992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73.368297522481143</v>
      </c>
      <c r="AM32" s="34">
        <v>1.7140972965969996</v>
      </c>
      <c r="AN32" s="34">
        <v>0</v>
      </c>
      <c r="AO32" s="34">
        <v>0</v>
      </c>
      <c r="AP32" s="34">
        <v>9.2748162792926969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203.60442366792807</v>
      </c>
      <c r="AW32" s="34">
        <v>16.250015844482206</v>
      </c>
      <c r="AX32" s="34">
        <v>0</v>
      </c>
      <c r="AY32" s="34">
        <v>0</v>
      </c>
      <c r="AZ32" s="34">
        <v>35.660839465886411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43.86439948537604</v>
      </c>
      <c r="BG32" s="34">
        <v>1.5103212402297004</v>
      </c>
      <c r="BH32" s="34">
        <v>0</v>
      </c>
      <c r="BI32" s="34">
        <v>0</v>
      </c>
      <c r="BJ32" s="34">
        <v>3.6756650173306999</v>
      </c>
      <c r="BK32" s="41">
        <f>SUM(C32:BJ32)</f>
        <v>519.66124231839387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0.95630561150000004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16.677908659430042</v>
      </c>
      <c r="I33" s="61">
        <f t="shared" si="10"/>
        <v>0.59343634909839993</v>
      </c>
      <c r="J33" s="61">
        <f t="shared" si="10"/>
        <v>0</v>
      </c>
      <c r="K33" s="61">
        <f t="shared" si="10"/>
        <v>0</v>
      </c>
      <c r="L33" s="61">
        <f t="shared" si="10"/>
        <v>2.4840529803981997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12.249094539160001</v>
      </c>
      <c r="S33" s="61">
        <f t="shared" si="10"/>
        <v>0.72812184843249994</v>
      </c>
      <c r="T33" s="61">
        <f t="shared" si="10"/>
        <v>0</v>
      </c>
      <c r="U33" s="61">
        <f t="shared" si="10"/>
        <v>0</v>
      </c>
      <c r="V33" s="61">
        <f t="shared" si="10"/>
        <v>0.70752467699909993</v>
      </c>
      <c r="W33" s="32">
        <f t="shared" si="10"/>
        <v>0</v>
      </c>
      <c r="X33" s="61">
        <f t="shared" si="10"/>
        <v>0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76.55875677998705</v>
      </c>
      <c r="AC33" s="61">
        <f t="shared" si="10"/>
        <v>2.9654932297954999</v>
      </c>
      <c r="AD33" s="61">
        <f t="shared" si="10"/>
        <v>0</v>
      </c>
      <c r="AE33" s="61">
        <f t="shared" si="10"/>
        <v>0</v>
      </c>
      <c r="AF33" s="61">
        <f t="shared" si="10"/>
        <v>16.817671823988992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73.368297522481143</v>
      </c>
      <c r="AM33" s="61">
        <f t="shared" si="10"/>
        <v>1.7140972965969996</v>
      </c>
      <c r="AN33" s="61">
        <f t="shared" si="10"/>
        <v>0</v>
      </c>
      <c r="AO33" s="61">
        <f t="shared" si="10"/>
        <v>0</v>
      </c>
      <c r="AP33" s="61">
        <f t="shared" si="10"/>
        <v>9.2748162792926969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203.60442366792807</v>
      </c>
      <c r="AW33" s="61">
        <f t="shared" si="10"/>
        <v>16.250015844482206</v>
      </c>
      <c r="AX33" s="61">
        <f t="shared" si="10"/>
        <v>0</v>
      </c>
      <c r="AY33" s="61">
        <f t="shared" si="10"/>
        <v>0</v>
      </c>
      <c r="AZ33" s="61">
        <f t="shared" si="10"/>
        <v>35.660839465886411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43.86439948537604</v>
      </c>
      <c r="BG33" s="32">
        <f t="shared" si="10"/>
        <v>1.5103212402297004</v>
      </c>
      <c r="BH33" s="32">
        <f t="shared" si="10"/>
        <v>0</v>
      </c>
      <c r="BI33" s="32">
        <f t="shared" si="10"/>
        <v>0</v>
      </c>
      <c r="BJ33" s="32">
        <f t="shared" si="10"/>
        <v>3.6756650173306999</v>
      </c>
      <c r="BK33" s="32">
        <f>SUM(BK32)</f>
        <v>519.66124231839387</v>
      </c>
      <c r="BM33" s="85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1.0266161306999999</v>
      </c>
      <c r="E35" s="34">
        <v>0</v>
      </c>
      <c r="F35" s="34">
        <v>0</v>
      </c>
      <c r="G35" s="34">
        <v>0</v>
      </c>
      <c r="H35" s="34">
        <v>6.1324249846079661</v>
      </c>
      <c r="I35" s="34">
        <v>0.86474022769969994</v>
      </c>
      <c r="J35" s="34">
        <v>0</v>
      </c>
      <c r="K35" s="34">
        <v>0</v>
      </c>
      <c r="L35" s="34">
        <v>3.9064370295986004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2.6239086945833012</v>
      </c>
      <c r="S35" s="34">
        <v>3.2041482966500001E-2</v>
      </c>
      <c r="T35" s="34">
        <v>0</v>
      </c>
      <c r="U35" s="34">
        <v>0</v>
      </c>
      <c r="V35" s="34">
        <v>0.87296426096589996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42.535634979435684</v>
      </c>
      <c r="AC35" s="34">
        <v>4.7278099544654983</v>
      </c>
      <c r="AD35" s="34">
        <v>0</v>
      </c>
      <c r="AE35" s="34">
        <v>0</v>
      </c>
      <c r="AF35" s="34">
        <v>21.602033746921297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42.324886355156679</v>
      </c>
      <c r="AM35" s="34">
        <v>1.2360773507663003</v>
      </c>
      <c r="AN35" s="34">
        <v>0</v>
      </c>
      <c r="AO35" s="34">
        <v>0</v>
      </c>
      <c r="AP35" s="34">
        <v>8.3638267511258046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103.07299813249571</v>
      </c>
      <c r="AW35" s="34">
        <v>14.145486966830401</v>
      </c>
      <c r="AX35" s="34">
        <v>0</v>
      </c>
      <c r="AY35" s="34">
        <v>0</v>
      </c>
      <c r="AZ35" s="34">
        <v>63.017698678884628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19.040254398833156</v>
      </c>
      <c r="BG35" s="34">
        <v>1.962299492666</v>
      </c>
      <c r="BH35" s="34">
        <v>0</v>
      </c>
      <c r="BI35" s="34">
        <v>0</v>
      </c>
      <c r="BJ35" s="34">
        <v>4.0451180057645004</v>
      </c>
      <c r="BK35" s="35">
        <f>SUM(C35:BJ35)</f>
        <v>341.53325762446758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0.7852442678999999</v>
      </c>
      <c r="E36" s="34">
        <v>0</v>
      </c>
      <c r="F36" s="34">
        <v>0</v>
      </c>
      <c r="G36" s="34">
        <v>0</v>
      </c>
      <c r="H36" s="34">
        <v>0.57198273466210015</v>
      </c>
      <c r="I36" s="34">
        <v>3.1938488666000001E-3</v>
      </c>
      <c r="J36" s="34">
        <v>0</v>
      </c>
      <c r="K36" s="34">
        <v>0</v>
      </c>
      <c r="L36" s="34">
        <v>0.82040038833319984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0.46824730417309424</v>
      </c>
      <c r="S36" s="34">
        <v>1.4225332666E-3</v>
      </c>
      <c r="T36" s="34">
        <v>0</v>
      </c>
      <c r="U36" s="34">
        <v>0</v>
      </c>
      <c r="V36" s="34">
        <v>0.39487054619970008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20.30323336082192</v>
      </c>
      <c r="AC36" s="34">
        <v>2.3767241387316003</v>
      </c>
      <c r="AD36" s="34">
        <v>0.1521233333333</v>
      </c>
      <c r="AE36" s="34">
        <v>0</v>
      </c>
      <c r="AF36" s="34">
        <v>24.145022622087392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21.868729815221243</v>
      </c>
      <c r="AM36" s="34">
        <v>1.5501305904659002</v>
      </c>
      <c r="AN36" s="34">
        <v>0</v>
      </c>
      <c r="AO36" s="34">
        <v>0</v>
      </c>
      <c r="AP36" s="34">
        <v>14.648065157456996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1.7395115685883022</v>
      </c>
      <c r="AW36" s="34">
        <v>0.83519168663319987</v>
      </c>
      <c r="AX36" s="34">
        <v>0</v>
      </c>
      <c r="AY36" s="34">
        <v>0</v>
      </c>
      <c r="AZ36" s="34">
        <v>2.0957021595323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0.91868972645799984</v>
      </c>
      <c r="BG36" s="34">
        <v>5.1417686666600002E-2</v>
      </c>
      <c r="BH36" s="34">
        <v>0</v>
      </c>
      <c r="BI36" s="34">
        <v>0</v>
      </c>
      <c r="BJ36" s="34">
        <v>1.2554745073657001</v>
      </c>
      <c r="BK36" s="35">
        <f>SUM(C36:BJ36)</f>
        <v>94.985377976763729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0.70491175556660002</v>
      </c>
      <c r="E37" s="34">
        <v>0</v>
      </c>
      <c r="F37" s="34">
        <v>0</v>
      </c>
      <c r="G37" s="34">
        <v>0</v>
      </c>
      <c r="H37" s="34">
        <v>1.8910771437497989</v>
      </c>
      <c r="I37" s="34">
        <v>1.12898666666E-2</v>
      </c>
      <c r="J37" s="34">
        <v>0</v>
      </c>
      <c r="K37" s="34">
        <v>0</v>
      </c>
      <c r="L37" s="34">
        <v>0.42826411153280008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1.571855509034227</v>
      </c>
      <c r="S37" s="34">
        <v>1.6928243325331997</v>
      </c>
      <c r="T37" s="34">
        <v>0</v>
      </c>
      <c r="U37" s="34">
        <v>0</v>
      </c>
      <c r="V37" s="34">
        <v>0.19214259739980002</v>
      </c>
      <c r="W37" s="34">
        <v>0</v>
      </c>
      <c r="X37" s="34">
        <v>8.3329665999999996E-6</v>
      </c>
      <c r="Y37" s="34">
        <v>0</v>
      </c>
      <c r="Z37" s="34">
        <v>0</v>
      </c>
      <c r="AA37" s="34">
        <v>0</v>
      </c>
      <c r="AB37" s="34">
        <v>31.766360495295345</v>
      </c>
      <c r="AC37" s="34">
        <v>1.7374836553314992</v>
      </c>
      <c r="AD37" s="34">
        <v>0</v>
      </c>
      <c r="AE37" s="34">
        <v>0</v>
      </c>
      <c r="AF37" s="34">
        <v>24.431178780951999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38.607481622099016</v>
      </c>
      <c r="AM37" s="34">
        <v>2.2552318379648995</v>
      </c>
      <c r="AN37" s="34">
        <v>0.13330666666659999</v>
      </c>
      <c r="AO37" s="34">
        <v>0</v>
      </c>
      <c r="AP37" s="34">
        <v>16.286160767022782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8.1301443979489427</v>
      </c>
      <c r="AW37" s="34">
        <v>0.32559434223279998</v>
      </c>
      <c r="AX37" s="34">
        <v>0</v>
      </c>
      <c r="AY37" s="34">
        <v>0</v>
      </c>
      <c r="AZ37" s="34">
        <v>5.2194240490645987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3.8145978678004075</v>
      </c>
      <c r="BG37" s="34">
        <v>5.2292262999999997E-3</v>
      </c>
      <c r="BH37" s="34">
        <v>0</v>
      </c>
      <c r="BI37" s="34">
        <v>0</v>
      </c>
      <c r="BJ37" s="34">
        <v>1.2251924812991997</v>
      </c>
      <c r="BK37" s="35">
        <f>SUM(C37:BJ37)</f>
        <v>140.4297598394277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0.66327345339999999</v>
      </c>
      <c r="E38" s="34">
        <v>0</v>
      </c>
      <c r="F38" s="34">
        <v>0</v>
      </c>
      <c r="G38" s="34">
        <v>0</v>
      </c>
      <c r="H38" s="34">
        <v>1.2985006489180368</v>
      </c>
      <c r="I38" s="34">
        <v>2.47276298332E-2</v>
      </c>
      <c r="J38" s="34">
        <v>0</v>
      </c>
      <c r="K38" s="34">
        <v>0</v>
      </c>
      <c r="L38" s="34">
        <v>3.5349778352326999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0.84742489744621374</v>
      </c>
      <c r="S38" s="34">
        <v>3.8500176233300001E-2</v>
      </c>
      <c r="T38" s="34">
        <v>0</v>
      </c>
      <c r="U38" s="34">
        <v>0</v>
      </c>
      <c r="V38" s="34">
        <v>0.29099402983299999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21.165132663962691</v>
      </c>
      <c r="AC38" s="34">
        <v>2.8047191721659996</v>
      </c>
      <c r="AD38" s="34">
        <v>0</v>
      </c>
      <c r="AE38" s="34">
        <v>0</v>
      </c>
      <c r="AF38" s="34">
        <v>20.004136901430105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22.657278444037946</v>
      </c>
      <c r="AM38" s="34">
        <v>2.0997195434664997</v>
      </c>
      <c r="AN38" s="34">
        <v>0</v>
      </c>
      <c r="AO38" s="34">
        <v>0</v>
      </c>
      <c r="AP38" s="34">
        <v>11.118222860930503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5.4151378822892191</v>
      </c>
      <c r="AW38" s="34">
        <v>0.12306498806659998</v>
      </c>
      <c r="AX38" s="34">
        <v>0</v>
      </c>
      <c r="AY38" s="34">
        <v>0</v>
      </c>
      <c r="AZ38" s="34">
        <v>4.3648021045988008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3.5390158117225012</v>
      </c>
      <c r="BG38" s="34">
        <v>0.73463998250000007</v>
      </c>
      <c r="BH38" s="34">
        <v>0</v>
      </c>
      <c r="BI38" s="34">
        <v>0</v>
      </c>
      <c r="BJ38" s="34">
        <v>1.5551100824659996</v>
      </c>
      <c r="BK38" s="35">
        <f t="shared" ref="BK38:BK41" si="11">SUM(C38:BJ38)</f>
        <v>102.27937910853332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0.6962632097</v>
      </c>
      <c r="E39" s="34">
        <v>0</v>
      </c>
      <c r="F39" s="34">
        <v>0</v>
      </c>
      <c r="G39" s="34">
        <v>0</v>
      </c>
      <c r="H39" s="34">
        <v>1.6837729522805969</v>
      </c>
      <c r="I39" s="34">
        <v>2.3221626641666</v>
      </c>
      <c r="J39" s="34">
        <v>0</v>
      </c>
      <c r="K39" s="34">
        <v>0</v>
      </c>
      <c r="L39" s="34">
        <v>0.99204157019940009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1.4770288640141003</v>
      </c>
      <c r="S39" s="34">
        <v>0.12671483976868592</v>
      </c>
      <c r="T39" s="34">
        <v>0</v>
      </c>
      <c r="U39" s="34">
        <v>0</v>
      </c>
      <c r="V39" s="34">
        <v>0.79977379159930007</v>
      </c>
      <c r="W39" s="34">
        <v>0</v>
      </c>
      <c r="X39" s="34">
        <v>1.9999033299999998E-5</v>
      </c>
      <c r="Y39" s="34">
        <v>0</v>
      </c>
      <c r="Z39" s="34">
        <v>0</v>
      </c>
      <c r="AA39" s="34">
        <v>0</v>
      </c>
      <c r="AB39" s="34">
        <v>11.290134547461497</v>
      </c>
      <c r="AC39" s="34">
        <v>2.1399867041659997</v>
      </c>
      <c r="AD39" s="34">
        <v>0</v>
      </c>
      <c r="AE39" s="34">
        <v>0</v>
      </c>
      <c r="AF39" s="34">
        <v>20.200646145391897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12.101988622501976</v>
      </c>
      <c r="AM39" s="34">
        <v>0.65730250319950012</v>
      </c>
      <c r="AN39" s="34">
        <v>0</v>
      </c>
      <c r="AO39" s="34">
        <v>0</v>
      </c>
      <c r="AP39" s="34">
        <v>9.5125782893270028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4.9300023590421924</v>
      </c>
      <c r="AW39" s="34">
        <v>0.10212414659989999</v>
      </c>
      <c r="AX39" s="34">
        <v>0</v>
      </c>
      <c r="AY39" s="34">
        <v>0</v>
      </c>
      <c r="AZ39" s="34">
        <v>5.9485276051308986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2.1366127552508001</v>
      </c>
      <c r="BG39" s="34">
        <v>0.2922608159999</v>
      </c>
      <c r="BH39" s="34">
        <v>0</v>
      </c>
      <c r="BI39" s="34">
        <v>0</v>
      </c>
      <c r="BJ39" s="34">
        <v>0.49766686733249998</v>
      </c>
      <c r="BK39" s="35">
        <f t="shared" si="11"/>
        <v>77.90760925216604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1.0119805467333001</v>
      </c>
      <c r="E40" s="34">
        <v>0</v>
      </c>
      <c r="F40" s="34">
        <v>0</v>
      </c>
      <c r="G40" s="34">
        <v>0</v>
      </c>
      <c r="H40" s="34">
        <v>8.3334649888629944</v>
      </c>
      <c r="I40" s="34">
        <v>2.2485140691329</v>
      </c>
      <c r="J40" s="34">
        <v>0</v>
      </c>
      <c r="K40" s="34">
        <v>0</v>
      </c>
      <c r="L40" s="34">
        <v>2.6176501667983008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4.8158988870361057</v>
      </c>
      <c r="S40" s="34">
        <v>1.346077048489156</v>
      </c>
      <c r="T40" s="34">
        <v>0</v>
      </c>
      <c r="U40" s="34">
        <v>0</v>
      </c>
      <c r="V40" s="34">
        <v>1.5881210468986</v>
      </c>
      <c r="W40" s="34">
        <v>0</v>
      </c>
      <c r="X40" s="34">
        <v>3.3332000000000001E-6</v>
      </c>
      <c r="Y40" s="34">
        <v>0</v>
      </c>
      <c r="Z40" s="34">
        <v>0</v>
      </c>
      <c r="AA40" s="34">
        <v>0</v>
      </c>
      <c r="AB40" s="34">
        <v>90.508638043683789</v>
      </c>
      <c r="AC40" s="34">
        <v>7.8500756353977978</v>
      </c>
      <c r="AD40" s="34">
        <v>0.7587968437332</v>
      </c>
      <c r="AE40" s="34">
        <v>0</v>
      </c>
      <c r="AF40" s="34">
        <v>58.34852153114543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96.717722234879872</v>
      </c>
      <c r="AM40" s="34">
        <v>4.0344727338297046</v>
      </c>
      <c r="AN40" s="34">
        <v>0</v>
      </c>
      <c r="AO40" s="34">
        <v>0</v>
      </c>
      <c r="AP40" s="34">
        <v>29.26535721335032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83.270770600241761</v>
      </c>
      <c r="AW40" s="34">
        <v>4.7050884041977019</v>
      </c>
      <c r="AX40" s="34">
        <v>0</v>
      </c>
      <c r="AY40" s="34">
        <v>0</v>
      </c>
      <c r="AZ40" s="34">
        <v>39.170103808620759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21.853049152237396</v>
      </c>
      <c r="BG40" s="34">
        <v>1.3732714394992001</v>
      </c>
      <c r="BH40" s="34">
        <v>0</v>
      </c>
      <c r="BI40" s="34">
        <v>0</v>
      </c>
      <c r="BJ40" s="34">
        <v>4.6623573458973988</v>
      </c>
      <c r="BK40" s="35">
        <f t="shared" ref="BK40" si="12">SUM(C40:BJ40)</f>
        <v>464.4799350738657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0.73749168320000003</v>
      </c>
      <c r="E41" s="34">
        <v>0</v>
      </c>
      <c r="F41" s="34">
        <v>0</v>
      </c>
      <c r="G41" s="34">
        <v>0</v>
      </c>
      <c r="H41" s="34">
        <v>0.59226840517474033</v>
      </c>
      <c r="I41" s="34">
        <v>5.9117333333299993E-2</v>
      </c>
      <c r="J41" s="34">
        <v>0</v>
      </c>
      <c r="K41" s="34">
        <v>0</v>
      </c>
      <c r="L41" s="34">
        <v>0.48813285336629997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0.44856327082830011</v>
      </c>
      <c r="S41" s="34">
        <v>0</v>
      </c>
      <c r="T41" s="34">
        <v>0</v>
      </c>
      <c r="U41" s="34">
        <v>0</v>
      </c>
      <c r="V41" s="34">
        <v>0.31809298203309999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23.210562380572647</v>
      </c>
      <c r="AC41" s="34">
        <v>2.9297518118650014</v>
      </c>
      <c r="AD41" s="34">
        <v>0</v>
      </c>
      <c r="AE41" s="34">
        <v>0</v>
      </c>
      <c r="AF41" s="34">
        <v>24.900510846687183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28.829181206015193</v>
      </c>
      <c r="AM41" s="34">
        <v>2.6931204761989007</v>
      </c>
      <c r="AN41" s="34">
        <v>0</v>
      </c>
      <c r="AO41" s="34">
        <v>0</v>
      </c>
      <c r="AP41" s="34">
        <v>15.83253181308919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3.5173152116781017</v>
      </c>
      <c r="AW41" s="34">
        <v>0.70273762493320002</v>
      </c>
      <c r="AX41" s="34">
        <v>0</v>
      </c>
      <c r="AY41" s="34">
        <v>0</v>
      </c>
      <c r="AZ41" s="34">
        <v>1.0951522228326001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1.8362518929211018</v>
      </c>
      <c r="BG41" s="34">
        <v>0.1499259999999</v>
      </c>
      <c r="BH41" s="34">
        <v>7.1393333333300002E-2</v>
      </c>
      <c r="BI41" s="34">
        <v>0</v>
      </c>
      <c r="BJ41" s="34">
        <v>0.47686191189989996</v>
      </c>
      <c r="BK41" s="35">
        <f t="shared" si="11"/>
        <v>108.88896325996195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0.82965174186659996</v>
      </c>
      <c r="E42" s="34">
        <v>0</v>
      </c>
      <c r="F42" s="34">
        <v>0</v>
      </c>
      <c r="G42" s="34">
        <v>0</v>
      </c>
      <c r="H42" s="34">
        <v>3.3202837123497027</v>
      </c>
      <c r="I42" s="34">
        <v>9.0333057899799993E-2</v>
      </c>
      <c r="J42" s="34">
        <v>0</v>
      </c>
      <c r="K42" s="34">
        <v>0</v>
      </c>
      <c r="L42" s="34">
        <v>0.9871698775997001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2.2354191702174422</v>
      </c>
      <c r="S42" s="34">
        <v>0.1591991166999</v>
      </c>
      <c r="T42" s="34">
        <v>0</v>
      </c>
      <c r="U42" s="34">
        <v>0</v>
      </c>
      <c r="V42" s="34">
        <v>0.55152287439969994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51.872028393947843</v>
      </c>
      <c r="AC42" s="34">
        <v>5.7703065835309975</v>
      </c>
      <c r="AD42" s="34">
        <v>0</v>
      </c>
      <c r="AE42" s="34">
        <v>0</v>
      </c>
      <c r="AF42" s="34">
        <v>33.036840555016383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57.705088057846368</v>
      </c>
      <c r="AM42" s="34">
        <v>1.3874586435984</v>
      </c>
      <c r="AN42" s="34">
        <v>0</v>
      </c>
      <c r="AO42" s="34">
        <v>0</v>
      </c>
      <c r="AP42" s="34">
        <v>14.88073682152252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12.849101806574661</v>
      </c>
      <c r="AW42" s="34">
        <v>0.78297529473270011</v>
      </c>
      <c r="AX42" s="34">
        <v>0</v>
      </c>
      <c r="AY42" s="34">
        <v>0</v>
      </c>
      <c r="AZ42" s="34">
        <v>4.5776317059306999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5.7968358413604948</v>
      </c>
      <c r="BG42" s="34">
        <v>0.902638805233</v>
      </c>
      <c r="BH42" s="34">
        <v>0</v>
      </c>
      <c r="BI42" s="34">
        <v>0</v>
      </c>
      <c r="BJ42" s="34">
        <v>1.7050621891987001</v>
      </c>
      <c r="BK42" s="35">
        <f>SUM(C42:BJ42)</f>
        <v>199.44028424952563</v>
      </c>
    </row>
    <row r="43" spans="1:65" x14ac:dyDescent="0.2">
      <c r="A43" s="15"/>
      <c r="B43" s="28" t="s">
        <v>108</v>
      </c>
      <c r="C43" s="34">
        <v>0</v>
      </c>
      <c r="D43" s="34">
        <v>0.95093321779999995</v>
      </c>
      <c r="E43" s="34">
        <v>0</v>
      </c>
      <c r="F43" s="34">
        <v>0</v>
      </c>
      <c r="G43" s="34">
        <v>0</v>
      </c>
      <c r="H43" s="34">
        <v>6.3393826896391943</v>
      </c>
      <c r="I43" s="34">
        <v>51.146902413966401</v>
      </c>
      <c r="J43" s="34">
        <v>0</v>
      </c>
      <c r="K43" s="34">
        <v>0</v>
      </c>
      <c r="L43" s="34">
        <v>2.0316398650654004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3.614796472561729</v>
      </c>
      <c r="S43" s="34">
        <v>9.6745540338664995</v>
      </c>
      <c r="T43" s="34">
        <v>0</v>
      </c>
      <c r="U43" s="34">
        <v>0</v>
      </c>
      <c r="V43" s="34">
        <v>0.44839222836620002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23.569068830674233</v>
      </c>
      <c r="AC43" s="34">
        <v>5.8736071344978997</v>
      </c>
      <c r="AD43" s="34">
        <v>0.2177299429666</v>
      </c>
      <c r="AE43" s="34">
        <v>0</v>
      </c>
      <c r="AF43" s="34">
        <v>12.335820345329603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20.203924228313312</v>
      </c>
      <c r="AM43" s="34">
        <v>0.62705781096549995</v>
      </c>
      <c r="AN43" s="34">
        <v>0</v>
      </c>
      <c r="AO43" s="34">
        <v>0</v>
      </c>
      <c r="AP43" s="34">
        <v>2.7460280267984003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26.074333565529322</v>
      </c>
      <c r="AW43" s="34">
        <v>1.2551887394654999</v>
      </c>
      <c r="AX43" s="34">
        <v>0</v>
      </c>
      <c r="AY43" s="34">
        <v>0</v>
      </c>
      <c r="AZ43" s="34">
        <v>7.7243232158644988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8.3097144843642994</v>
      </c>
      <c r="BG43" s="34">
        <v>0.10617500406659999</v>
      </c>
      <c r="BH43" s="34">
        <v>0</v>
      </c>
      <c r="BI43" s="34">
        <v>0</v>
      </c>
      <c r="BJ43" s="34">
        <v>1.9933071663994997</v>
      </c>
      <c r="BK43" s="35">
        <f>SUM(C43:BJ43)</f>
        <v>185.2428794165007</v>
      </c>
    </row>
    <row r="44" spans="1:65" x14ac:dyDescent="0.2">
      <c r="A44" s="15"/>
      <c r="B44" s="28" t="s">
        <v>109</v>
      </c>
      <c r="C44" s="34">
        <v>0</v>
      </c>
      <c r="D44" s="34">
        <v>1.0437257696</v>
      </c>
      <c r="E44" s="34">
        <v>0</v>
      </c>
      <c r="F44" s="34">
        <v>0</v>
      </c>
      <c r="G44" s="34">
        <v>0</v>
      </c>
      <c r="H44" s="34">
        <v>5.9850305099763945</v>
      </c>
      <c r="I44" s="34">
        <v>1.8112062933099998E-2</v>
      </c>
      <c r="J44" s="34">
        <v>0</v>
      </c>
      <c r="K44" s="34">
        <v>0</v>
      </c>
      <c r="L44" s="34">
        <v>1.9652154354654998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3.5882384272165671</v>
      </c>
      <c r="S44" s="34">
        <v>4.4727916659999999E-4</v>
      </c>
      <c r="T44" s="34">
        <v>0</v>
      </c>
      <c r="U44" s="34">
        <v>0</v>
      </c>
      <c r="V44" s="34">
        <v>0.35146071086619995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7.643542473731201</v>
      </c>
      <c r="AC44" s="34">
        <v>4.9149935233199993E-2</v>
      </c>
      <c r="AD44" s="34">
        <v>0</v>
      </c>
      <c r="AE44" s="34">
        <v>0</v>
      </c>
      <c r="AF44" s="34">
        <v>1.5457627424654998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5.3806303924956813</v>
      </c>
      <c r="AM44" s="34">
        <v>7.9476326266500003E-2</v>
      </c>
      <c r="AN44" s="34">
        <v>0</v>
      </c>
      <c r="AO44" s="34">
        <v>0</v>
      </c>
      <c r="AP44" s="34">
        <v>0.74495406583300006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12.622601362069</v>
      </c>
      <c r="AW44" s="34">
        <v>0.76218504336640014</v>
      </c>
      <c r="AX44" s="34">
        <v>0</v>
      </c>
      <c r="AY44" s="34">
        <v>0</v>
      </c>
      <c r="AZ44" s="34">
        <v>7.6923518443989014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3.2970787812496991</v>
      </c>
      <c r="BG44" s="34">
        <v>0.32141478986659999</v>
      </c>
      <c r="BH44" s="34">
        <v>0</v>
      </c>
      <c r="BI44" s="34">
        <v>0</v>
      </c>
      <c r="BJ44" s="34">
        <v>1.3591447599900001E-2</v>
      </c>
      <c r="BK44" s="35">
        <f>SUM(C44:BJ44)</f>
        <v>53.104969399799948</v>
      </c>
    </row>
    <row r="45" spans="1:65" x14ac:dyDescent="0.2">
      <c r="A45" s="15"/>
      <c r="B45" s="28" t="s">
        <v>117</v>
      </c>
      <c r="C45" s="44">
        <v>0</v>
      </c>
      <c r="D45" s="44">
        <v>0.76217564879999999</v>
      </c>
      <c r="E45" s="44">
        <v>0</v>
      </c>
      <c r="F45" s="44">
        <v>0</v>
      </c>
      <c r="G45" s="44">
        <v>0</v>
      </c>
      <c r="H45" s="44">
        <v>3.0800051345821973</v>
      </c>
      <c r="I45" s="44">
        <v>3.7786213666399997E-2</v>
      </c>
      <c r="J45" s="44">
        <v>0</v>
      </c>
      <c r="K45" s="44">
        <v>0</v>
      </c>
      <c r="L45" s="44">
        <v>1.0738609193662998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2.1750753282354545</v>
      </c>
      <c r="S45" s="44">
        <v>0.1896794432999</v>
      </c>
      <c r="T45" s="44">
        <v>0</v>
      </c>
      <c r="U45" s="44">
        <v>0</v>
      </c>
      <c r="V45" s="44">
        <v>0.90601330819970005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26.344792500013472</v>
      </c>
      <c r="AC45" s="44">
        <v>1.1760152310982996</v>
      </c>
      <c r="AD45" s="44">
        <v>0</v>
      </c>
      <c r="AE45" s="44">
        <v>0</v>
      </c>
      <c r="AF45" s="44">
        <v>12.98791118792351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35.849435430435406</v>
      </c>
      <c r="AM45" s="44">
        <v>1.4730411479986003</v>
      </c>
      <c r="AN45" s="44">
        <v>0</v>
      </c>
      <c r="AO45" s="44">
        <v>0</v>
      </c>
      <c r="AP45" s="44">
        <v>10.182717090492208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11.472117795438118</v>
      </c>
      <c r="AW45" s="44">
        <v>0.19983967489940002</v>
      </c>
      <c r="AX45" s="44">
        <v>0</v>
      </c>
      <c r="AY45" s="44">
        <v>0</v>
      </c>
      <c r="AZ45" s="44">
        <v>4.4477230474638993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8.3247444596143083</v>
      </c>
      <c r="BG45" s="44">
        <v>0.1915814752328</v>
      </c>
      <c r="BH45" s="44">
        <v>0</v>
      </c>
      <c r="BI45" s="44">
        <v>0</v>
      </c>
      <c r="BJ45" s="44">
        <v>0.94282248873260011</v>
      </c>
      <c r="BK45" s="35">
        <f>SUM(C45:BJ45)</f>
        <v>121.81733752549256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9.2122674252665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39.228193904803717</v>
      </c>
      <c r="I46" s="62">
        <f t="shared" si="13"/>
        <v>56.826879388164599</v>
      </c>
      <c r="J46" s="62">
        <f t="shared" si="13"/>
        <v>0</v>
      </c>
      <c r="K46" s="62">
        <f t="shared" si="13"/>
        <v>0</v>
      </c>
      <c r="L46" s="62">
        <f t="shared" si="13"/>
        <v>18.845790052558204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23.866456825346535</v>
      </c>
      <c r="S46" s="62">
        <f t="shared" si="13"/>
        <v>13.261460286290342</v>
      </c>
      <c r="T46" s="62">
        <f t="shared" si="13"/>
        <v>0</v>
      </c>
      <c r="U46" s="62">
        <f t="shared" si="13"/>
        <v>0</v>
      </c>
      <c r="V46" s="62">
        <f t="shared" si="13"/>
        <v>6.7143483767612002</v>
      </c>
      <c r="W46" s="30">
        <f t="shared" si="13"/>
        <v>0</v>
      </c>
      <c r="X46" s="62">
        <f t="shared" si="13"/>
        <v>3.1665199899999998E-5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350.20912866960026</v>
      </c>
      <c r="AC46" s="62">
        <f t="shared" si="13"/>
        <v>37.435629956483794</v>
      </c>
      <c r="AD46" s="62">
        <f t="shared" si="13"/>
        <v>1.1286501200331001</v>
      </c>
      <c r="AE46" s="62">
        <f t="shared" si="13"/>
        <v>0</v>
      </c>
      <c r="AF46" s="62">
        <f t="shared" si="13"/>
        <v>253.53838540535031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382.24634640900263</v>
      </c>
      <c r="AM46" s="62">
        <f t="shared" si="13"/>
        <v>18.09308896472071</v>
      </c>
      <c r="AN46" s="62">
        <f t="shared" si="13"/>
        <v>0.13330666666659999</v>
      </c>
      <c r="AO46" s="62">
        <f t="shared" si="13"/>
        <v>0</v>
      </c>
      <c r="AP46" s="62">
        <f t="shared" si="13"/>
        <v>133.58117885694872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273.09403468189532</v>
      </c>
      <c r="AW46" s="62">
        <f t="shared" si="13"/>
        <v>23.939476911957804</v>
      </c>
      <c r="AX46" s="62">
        <f t="shared" si="13"/>
        <v>0</v>
      </c>
      <c r="AY46" s="62">
        <f t="shared" si="13"/>
        <v>0</v>
      </c>
      <c r="AZ46" s="62">
        <f t="shared" si="13"/>
        <v>145.35344044232258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78.866845171812159</v>
      </c>
      <c r="BG46" s="62">
        <f t="shared" si="13"/>
        <v>6.0908547180306005</v>
      </c>
      <c r="BH46" s="62">
        <f t="shared" si="13"/>
        <v>7.1393333333300002E-2</v>
      </c>
      <c r="BI46" s="62">
        <f t="shared" si="13"/>
        <v>0</v>
      </c>
      <c r="BJ46" s="62">
        <f t="shared" si="13"/>
        <v>18.372564493955895</v>
      </c>
      <c r="BK46" s="32">
        <f t="shared" si="13"/>
        <v>1890.1097527265049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10.168573036766499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55.906102564233763</v>
      </c>
      <c r="I47" s="62">
        <f t="shared" si="14"/>
        <v>57.420315737262996</v>
      </c>
      <c r="J47" s="62">
        <f t="shared" si="14"/>
        <v>0</v>
      </c>
      <c r="K47" s="62">
        <f t="shared" si="14"/>
        <v>0</v>
      </c>
      <c r="L47" s="62">
        <f t="shared" si="14"/>
        <v>21.329843032956404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36.115551364506537</v>
      </c>
      <c r="S47" s="62">
        <f t="shared" si="14"/>
        <v>13.989582134722841</v>
      </c>
      <c r="T47" s="62">
        <f t="shared" si="14"/>
        <v>0</v>
      </c>
      <c r="U47" s="62">
        <f t="shared" si="14"/>
        <v>0</v>
      </c>
      <c r="V47" s="62">
        <f t="shared" si="14"/>
        <v>7.4218730537602999</v>
      </c>
      <c r="W47" s="30">
        <f t="shared" si="14"/>
        <v>0</v>
      </c>
      <c r="X47" s="62">
        <f t="shared" si="14"/>
        <v>3.1665199899999998E-5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426.76788544958731</v>
      </c>
      <c r="AC47" s="62">
        <f t="shared" si="14"/>
        <v>40.401123186279293</v>
      </c>
      <c r="AD47" s="62">
        <f t="shared" si="14"/>
        <v>1.1286501200331001</v>
      </c>
      <c r="AE47" s="62">
        <f t="shared" si="14"/>
        <v>0</v>
      </c>
      <c r="AF47" s="62">
        <f t="shared" si="14"/>
        <v>270.35605722933929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455.61464393148378</v>
      </c>
      <c r="AM47" s="62">
        <f t="shared" si="14"/>
        <v>19.80718626131771</v>
      </c>
      <c r="AN47" s="62">
        <f t="shared" si="14"/>
        <v>0.13330666666659999</v>
      </c>
      <c r="AO47" s="62">
        <f t="shared" si="14"/>
        <v>0</v>
      </c>
      <c r="AP47" s="62">
        <f t="shared" si="14"/>
        <v>142.85599513624143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476.6984583498234</v>
      </c>
      <c r="AW47" s="62">
        <f t="shared" si="14"/>
        <v>40.189492756440011</v>
      </c>
      <c r="AX47" s="62">
        <f t="shared" si="14"/>
        <v>0</v>
      </c>
      <c r="AY47" s="62">
        <f t="shared" si="14"/>
        <v>0</v>
      </c>
      <c r="AZ47" s="62">
        <f t="shared" si="14"/>
        <v>181.01427990820901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122.7312446571882</v>
      </c>
      <c r="BG47" s="62">
        <f t="shared" si="14"/>
        <v>7.6011759582603009</v>
      </c>
      <c r="BH47" s="62">
        <f t="shared" si="14"/>
        <v>7.1393333333300002E-2</v>
      </c>
      <c r="BI47" s="62">
        <f t="shared" si="14"/>
        <v>0</v>
      </c>
      <c r="BJ47" s="62">
        <f t="shared" si="14"/>
        <v>22.048229511286596</v>
      </c>
      <c r="BK47" s="32">
        <f>BK46+BK33</f>
        <v>2409.7709950448989</v>
      </c>
    </row>
    <row r="48" spans="1:65" ht="3" customHeight="1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0.83483075076649993</v>
      </c>
      <c r="E51" s="30">
        <v>0</v>
      </c>
      <c r="F51" s="30">
        <v>0</v>
      </c>
      <c r="G51" s="30">
        <v>0</v>
      </c>
      <c r="H51" s="30">
        <v>0.24155553766580001</v>
      </c>
      <c r="I51" s="30">
        <v>6.5393123329999994E-4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5.9726277291472195E-2</v>
      </c>
      <c r="S51" s="30">
        <v>0</v>
      </c>
      <c r="T51" s="30">
        <v>0</v>
      </c>
      <c r="U51" s="30">
        <v>0</v>
      </c>
      <c r="V51" s="30">
        <v>7.0961025833299995E-2</v>
      </c>
      <c r="W51" s="30">
        <v>0</v>
      </c>
      <c r="X51" s="30">
        <v>3.3332000000000001E-6</v>
      </c>
      <c r="Y51" s="30">
        <v>0</v>
      </c>
      <c r="Z51" s="30">
        <v>0</v>
      </c>
      <c r="AA51" s="30">
        <v>0</v>
      </c>
      <c r="AB51" s="30">
        <v>0.81318098886199985</v>
      </c>
      <c r="AC51" s="30">
        <v>0.1178239368998</v>
      </c>
      <c r="AD51" s="30">
        <v>0</v>
      </c>
      <c r="AE51" s="30">
        <v>0</v>
      </c>
      <c r="AF51" s="30">
        <v>0.7224844324659998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0.97220746012589943</v>
      </c>
      <c r="AM51" s="30">
        <v>5.5796394433299999E-2</v>
      </c>
      <c r="AN51" s="30">
        <v>0</v>
      </c>
      <c r="AO51" s="30">
        <v>0</v>
      </c>
      <c r="AP51" s="30">
        <v>0.88121963659960001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1.6746406297941998</v>
      </c>
      <c r="AW51" s="30">
        <v>0.81679910043269999</v>
      </c>
      <c r="AX51" s="30">
        <v>0</v>
      </c>
      <c r="AY51" s="30">
        <v>0</v>
      </c>
      <c r="AZ51" s="30">
        <v>2.8220065960657004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0.39566652153069992</v>
      </c>
      <c r="BG51" s="30">
        <v>0</v>
      </c>
      <c r="BH51" s="30">
        <v>0</v>
      </c>
      <c r="BI51" s="30">
        <v>0</v>
      </c>
      <c r="BJ51" s="30">
        <v>0.7448329333664</v>
      </c>
      <c r="BK51" s="33">
        <f>SUM(C51:BJ51)</f>
        <v>11.224389486566672</v>
      </c>
    </row>
    <row r="52" spans="1:63" x14ac:dyDescent="0.2">
      <c r="A52" s="15"/>
      <c r="B52" s="20" t="s">
        <v>118</v>
      </c>
      <c r="C52" s="30">
        <v>0</v>
      </c>
      <c r="D52" s="30">
        <v>0.77875697649999998</v>
      </c>
      <c r="E52" s="30">
        <v>0</v>
      </c>
      <c r="F52" s="30">
        <v>0</v>
      </c>
      <c r="G52" s="30">
        <v>0</v>
      </c>
      <c r="H52" s="30">
        <v>1.5881354523654396</v>
      </c>
      <c r="I52" s="30">
        <v>0</v>
      </c>
      <c r="J52" s="30">
        <v>0</v>
      </c>
      <c r="K52" s="30">
        <v>0</v>
      </c>
      <c r="L52" s="30">
        <v>0.740091013799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1.4376639022566</v>
      </c>
      <c r="S52" s="30">
        <v>0.12646500286660001</v>
      </c>
      <c r="T52" s="30">
        <v>0</v>
      </c>
      <c r="U52" s="30">
        <v>0</v>
      </c>
      <c r="V52" s="30">
        <v>0.50821220913279996</v>
      </c>
      <c r="W52" s="30">
        <v>0</v>
      </c>
      <c r="X52" s="30">
        <v>6.6663E-6</v>
      </c>
      <c r="Y52" s="30">
        <v>0</v>
      </c>
      <c r="Z52" s="30">
        <v>0</v>
      </c>
      <c r="AA52" s="30">
        <v>0</v>
      </c>
      <c r="AB52" s="30">
        <v>43.644022452294749</v>
      </c>
      <c r="AC52" s="30">
        <v>2.7898884308309992</v>
      </c>
      <c r="AD52" s="30">
        <v>0.17953597633330001</v>
      </c>
      <c r="AE52" s="30">
        <v>0</v>
      </c>
      <c r="AF52" s="30">
        <v>38.564611792912721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50.694270507211108</v>
      </c>
      <c r="AM52" s="30">
        <v>3.2696067556655009</v>
      </c>
      <c r="AN52" s="30">
        <v>0</v>
      </c>
      <c r="AO52" s="30">
        <v>0</v>
      </c>
      <c r="AP52" s="30">
        <v>21.361829293053091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13.836717844748206</v>
      </c>
      <c r="AW52" s="30">
        <v>2.6828810386992998</v>
      </c>
      <c r="AX52" s="30">
        <v>0</v>
      </c>
      <c r="AY52" s="30">
        <v>0</v>
      </c>
      <c r="AZ52" s="30">
        <v>12.440528086028088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5.4753975520028035</v>
      </c>
      <c r="BG52" s="30">
        <v>0.85367626913310013</v>
      </c>
      <c r="BH52" s="30">
        <v>0</v>
      </c>
      <c r="BI52" s="30">
        <v>0</v>
      </c>
      <c r="BJ52" s="30">
        <v>3.6464948318318</v>
      </c>
      <c r="BK52" s="33">
        <f>SUM(C52:BJ52)</f>
        <v>204.61879205396519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1.6135877272664998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1.8296909900312397</v>
      </c>
      <c r="I53" s="62">
        <f t="shared" si="15"/>
        <v>6.5393123329999994E-4</v>
      </c>
      <c r="J53" s="62">
        <f t="shared" si="15"/>
        <v>0</v>
      </c>
      <c r="K53" s="62">
        <f t="shared" si="15"/>
        <v>0</v>
      </c>
      <c r="L53" s="62">
        <f t="shared" si="15"/>
        <v>0.740091013799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1.4973901795480722</v>
      </c>
      <c r="S53" s="62">
        <f t="shared" si="15"/>
        <v>0.12646500286660001</v>
      </c>
      <c r="T53" s="62">
        <f t="shared" si="15"/>
        <v>0</v>
      </c>
      <c r="U53" s="62">
        <f t="shared" si="15"/>
        <v>0</v>
      </c>
      <c r="V53" s="62">
        <f t="shared" si="15"/>
        <v>0.57917323496609996</v>
      </c>
      <c r="W53" s="30">
        <f t="shared" si="15"/>
        <v>0</v>
      </c>
      <c r="X53" s="30">
        <f t="shared" si="15"/>
        <v>9.9994999999999997E-6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44.45720344115675</v>
      </c>
      <c r="AC53" s="62">
        <f t="shared" si="15"/>
        <v>2.9077123677307992</v>
      </c>
      <c r="AD53" s="62">
        <f t="shared" si="15"/>
        <v>0.17953597633330001</v>
      </c>
      <c r="AE53" s="62">
        <f t="shared" si="15"/>
        <v>0</v>
      </c>
      <c r="AF53" s="62">
        <f t="shared" si="15"/>
        <v>39.287096225378718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51.666477967337009</v>
      </c>
      <c r="AM53" s="62">
        <f t="shared" si="15"/>
        <v>3.3254031500988011</v>
      </c>
      <c r="AN53" s="62">
        <f t="shared" si="15"/>
        <v>0</v>
      </c>
      <c r="AO53" s="62">
        <f t="shared" si="15"/>
        <v>0</v>
      </c>
      <c r="AP53" s="62">
        <f t="shared" si="15"/>
        <v>22.243048929652691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15.511358474542405</v>
      </c>
      <c r="AW53" s="62">
        <f t="shared" si="15"/>
        <v>3.4996801391319998</v>
      </c>
      <c r="AX53" s="62">
        <f t="shared" si="15"/>
        <v>0</v>
      </c>
      <c r="AY53" s="62">
        <f t="shared" si="15"/>
        <v>0</v>
      </c>
      <c r="AZ53" s="62">
        <f t="shared" si="15"/>
        <v>15.262534682093788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5.8710640735335033</v>
      </c>
      <c r="BG53" s="62">
        <f t="shared" si="15"/>
        <v>0.85367626913310013</v>
      </c>
      <c r="BH53" s="62">
        <f t="shared" si="15"/>
        <v>0</v>
      </c>
      <c r="BI53" s="62">
        <f t="shared" si="15"/>
        <v>0</v>
      </c>
      <c r="BJ53" s="62">
        <f t="shared" si="15"/>
        <v>4.3913277651982003</v>
      </c>
      <c r="BK53" s="62">
        <f t="shared" si="15"/>
        <v>215.84318154053187</v>
      </c>
    </row>
    <row r="54" spans="1:63" ht="2.25" customHeight="1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39.714399999999998</v>
      </c>
      <c r="AS57" s="65">
        <v>0</v>
      </c>
      <c r="AT57" s="65">
        <v>0</v>
      </c>
      <c r="AU57" s="65">
        <v>0</v>
      </c>
      <c r="AV57" s="65">
        <v>19.577484899651978</v>
      </c>
      <c r="AW57" s="65">
        <v>2.3841999999999999</v>
      </c>
      <c r="AX57" s="65">
        <v>0</v>
      </c>
      <c r="AY57" s="65">
        <v>0</v>
      </c>
      <c r="AZ57" s="65">
        <v>13.852384899651977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8.2714999999999979</v>
      </c>
      <c r="BG57" s="65">
        <v>0.22710000000000002</v>
      </c>
      <c r="BH57" s="65">
        <v>0</v>
      </c>
      <c r="BI57" s="65">
        <v>0</v>
      </c>
      <c r="BJ57" s="65">
        <v>2.8924999999999996</v>
      </c>
      <c r="BK57" s="66">
        <f>SUM(C57:BJ57)</f>
        <v>86.919569799303943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39.714399999999998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19.577484899651978</v>
      </c>
      <c r="AW58" s="77">
        <f t="shared" si="16"/>
        <v>2.3841999999999999</v>
      </c>
      <c r="AX58" s="77">
        <f t="shared" si="16"/>
        <v>0</v>
      </c>
      <c r="AY58" s="77">
        <f t="shared" si="16"/>
        <v>0</v>
      </c>
      <c r="AZ58" s="77">
        <f t="shared" si="16"/>
        <v>13.852384899651977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8.2714999999999979</v>
      </c>
      <c r="BG58" s="77">
        <f t="shared" si="16"/>
        <v>0.22710000000000002</v>
      </c>
      <c r="BH58" s="77">
        <f t="shared" si="16"/>
        <v>0</v>
      </c>
      <c r="BI58" s="77">
        <f t="shared" si="16"/>
        <v>0</v>
      </c>
      <c r="BJ58" s="77">
        <f t="shared" si="16"/>
        <v>2.8924999999999996</v>
      </c>
      <c r="BK58" s="78">
        <f>SUM(BK57)</f>
        <v>86.919569799303943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39.714399999999998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19.577484899651978</v>
      </c>
      <c r="AW62" s="61">
        <f t="shared" si="18"/>
        <v>2.3841999999999999</v>
      </c>
      <c r="AX62" s="61">
        <f t="shared" si="18"/>
        <v>0</v>
      </c>
      <c r="AY62" s="61">
        <f t="shared" si="18"/>
        <v>0</v>
      </c>
      <c r="AZ62" s="61">
        <f t="shared" si="18"/>
        <v>13.852384899651977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8.2714999999999979</v>
      </c>
      <c r="BG62" s="61">
        <f t="shared" si="18"/>
        <v>0.22710000000000002</v>
      </c>
      <c r="BH62" s="61">
        <f t="shared" si="18"/>
        <v>0</v>
      </c>
      <c r="BI62" s="61">
        <f t="shared" si="18"/>
        <v>0</v>
      </c>
      <c r="BJ62" s="61">
        <f t="shared" si="18"/>
        <v>2.8924999999999996</v>
      </c>
      <c r="BK62" s="61">
        <f>BK61+BK58</f>
        <v>86.919569799303943</v>
      </c>
    </row>
    <row r="63" spans="1:63" ht="4.5" customHeight="1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4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4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4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4" ht="4.5" customHeight="1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4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218.52421578097827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66.671838942137398</v>
      </c>
      <c r="I69" s="63">
        <f t="shared" si="20"/>
        <v>292.09433863132762</v>
      </c>
      <c r="J69" s="63">
        <f t="shared" si="20"/>
        <v>76.838363320898992</v>
      </c>
      <c r="K69" s="63">
        <f t="shared" si="20"/>
        <v>0</v>
      </c>
      <c r="L69" s="63">
        <f t="shared" si="20"/>
        <v>123.7323640660814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44.569281977554972</v>
      </c>
      <c r="S69" s="63">
        <f t="shared" si="20"/>
        <v>37.928573044771376</v>
      </c>
      <c r="T69" s="63">
        <f t="shared" si="20"/>
        <v>179.30862391323279</v>
      </c>
      <c r="U69" s="63">
        <f t="shared" si="20"/>
        <v>0</v>
      </c>
      <c r="V69" s="63">
        <f t="shared" si="20"/>
        <v>19.371890070354201</v>
      </c>
      <c r="W69" s="38">
        <f t="shared" si="20"/>
        <v>0</v>
      </c>
      <c r="X69" s="38">
        <f t="shared" si="20"/>
        <v>4.1664699899999996E-5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481.28735433438067</v>
      </c>
      <c r="AC69" s="63">
        <f t="shared" si="20"/>
        <v>164.46896257990548</v>
      </c>
      <c r="AD69" s="63">
        <f t="shared" si="20"/>
        <v>23.709604354399104</v>
      </c>
      <c r="AE69" s="63">
        <f t="shared" si="20"/>
        <v>0</v>
      </c>
      <c r="AF69" s="63">
        <f t="shared" si="20"/>
        <v>430.31666470849552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517.19250976034903</v>
      </c>
      <c r="AM69" s="63">
        <f t="shared" si="20"/>
        <v>94.98551897811393</v>
      </c>
      <c r="AN69" s="63">
        <f t="shared" si="20"/>
        <v>100.8017911025315</v>
      </c>
      <c r="AO69" s="63">
        <f t="shared" si="20"/>
        <v>0</v>
      </c>
      <c r="AP69" s="63">
        <f t="shared" si="20"/>
        <v>219.04886044470865</v>
      </c>
      <c r="AQ69" s="38">
        <f t="shared" si="20"/>
        <v>0</v>
      </c>
      <c r="AR69" s="72">
        <f t="shared" si="20"/>
        <v>39.714399999999998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528.2158680707314</v>
      </c>
      <c r="AW69" s="63">
        <f t="shared" si="20"/>
        <v>97.164711143568212</v>
      </c>
      <c r="AX69" s="63">
        <f t="shared" si="20"/>
        <v>8.3350995491665998</v>
      </c>
      <c r="AY69" s="63">
        <f t="shared" si="20"/>
        <v>0</v>
      </c>
      <c r="AZ69" s="63">
        <f t="shared" si="20"/>
        <v>272.79602860220717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141.50855232849869</v>
      </c>
      <c r="BG69" s="38">
        <f t="shared" si="20"/>
        <v>10.775510111192402</v>
      </c>
      <c r="BH69" s="38">
        <f t="shared" si="20"/>
        <v>14.6837043264331</v>
      </c>
      <c r="BI69" s="38">
        <f t="shared" si="20"/>
        <v>0</v>
      </c>
      <c r="BJ69" s="38">
        <f t="shared" si="20"/>
        <v>37.090624205080694</v>
      </c>
      <c r="BK69" s="38">
        <f>BK28+BK47+BK53+BK62+BK67</f>
        <v>4241.1352960117983</v>
      </c>
    </row>
    <row r="70" spans="1:64" ht="4.5" customHeight="1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4" ht="14.25" customHeight="1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4" x14ac:dyDescent="0.2">
      <c r="A72" s="15"/>
      <c r="B72" s="28" t="s">
        <v>111</v>
      </c>
      <c r="C72" s="34">
        <v>0</v>
      </c>
      <c r="D72" s="34">
        <v>0.80648848520000005</v>
      </c>
      <c r="E72" s="34">
        <v>0</v>
      </c>
      <c r="F72" s="34">
        <v>0</v>
      </c>
      <c r="G72" s="34">
        <v>0</v>
      </c>
      <c r="H72" s="34">
        <v>2.2325007559363956</v>
      </c>
      <c r="I72" s="34">
        <v>0.1161951195665</v>
      </c>
      <c r="J72" s="34">
        <v>0</v>
      </c>
      <c r="K72" s="34">
        <v>0</v>
      </c>
      <c r="L72" s="34">
        <v>0.52063111136639995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1.7861216195573733</v>
      </c>
      <c r="S72" s="34">
        <v>1.6930334665999998E-3</v>
      </c>
      <c r="T72" s="34">
        <v>0</v>
      </c>
      <c r="U72" s="34">
        <v>0</v>
      </c>
      <c r="V72" s="34">
        <v>0.19722903086639998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12.762128657780114</v>
      </c>
      <c r="AC72" s="34">
        <v>0.21712176376610004</v>
      </c>
      <c r="AD72" s="34">
        <v>0</v>
      </c>
      <c r="AE72" s="34">
        <v>0</v>
      </c>
      <c r="AF72" s="34">
        <v>2.7422488406647001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9.4042111490043983</v>
      </c>
      <c r="AM72" s="34">
        <v>0.19293737333310002</v>
      </c>
      <c r="AN72" s="34">
        <v>0</v>
      </c>
      <c r="AO72" s="34">
        <v>0</v>
      </c>
      <c r="AP72" s="34">
        <v>0.83776419243250011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5.0470082692217071</v>
      </c>
      <c r="AW72" s="34">
        <v>8.9257751666400001E-2</v>
      </c>
      <c r="AX72" s="34">
        <v>0</v>
      </c>
      <c r="AY72" s="34">
        <v>0</v>
      </c>
      <c r="AZ72" s="34">
        <v>1.5259190008325001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2.1323008438733067</v>
      </c>
      <c r="BG72" s="34">
        <v>3.8476935133199996E-2</v>
      </c>
      <c r="BH72" s="34">
        <v>0</v>
      </c>
      <c r="BI72" s="34">
        <v>0</v>
      </c>
      <c r="BJ72" s="34">
        <v>0.1052670355999</v>
      </c>
      <c r="BK72" s="33">
        <f>SUM(C72:BJ72)</f>
        <v>40.755500969267594</v>
      </c>
    </row>
    <row r="73" spans="1:64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0.80648848520000005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2.2325007559363956</v>
      </c>
      <c r="I73" s="62">
        <f t="shared" si="21"/>
        <v>0.1161951195665</v>
      </c>
      <c r="J73" s="62">
        <f t="shared" si="21"/>
        <v>0</v>
      </c>
      <c r="K73" s="62">
        <f t="shared" si="21"/>
        <v>0</v>
      </c>
      <c r="L73" s="62">
        <f t="shared" si="21"/>
        <v>0.52063111136639995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1.7861216195573733</v>
      </c>
      <c r="S73" s="62">
        <f t="shared" si="21"/>
        <v>1.6930334665999998E-3</v>
      </c>
      <c r="T73" s="62">
        <f t="shared" si="21"/>
        <v>0</v>
      </c>
      <c r="U73" s="62">
        <f t="shared" si="21"/>
        <v>0</v>
      </c>
      <c r="V73" s="62">
        <f t="shared" si="21"/>
        <v>0.19722903086639998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12.762128657780114</v>
      </c>
      <c r="AC73" s="62">
        <f t="shared" si="21"/>
        <v>0.21712176376610004</v>
      </c>
      <c r="AD73" s="62">
        <f t="shared" si="21"/>
        <v>0</v>
      </c>
      <c r="AE73" s="62">
        <f t="shared" si="21"/>
        <v>0</v>
      </c>
      <c r="AF73" s="62">
        <f t="shared" si="21"/>
        <v>2.7422488406647001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9.4042111490043983</v>
      </c>
      <c r="AM73" s="62">
        <f t="shared" si="21"/>
        <v>0.19293737333310002</v>
      </c>
      <c r="AN73" s="62">
        <f t="shared" si="21"/>
        <v>0</v>
      </c>
      <c r="AO73" s="62">
        <f t="shared" si="21"/>
        <v>0</v>
      </c>
      <c r="AP73" s="62">
        <f t="shared" si="21"/>
        <v>0.83776419243250011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5.0470082692217071</v>
      </c>
      <c r="AW73" s="62">
        <f t="shared" si="21"/>
        <v>8.9257751666400001E-2</v>
      </c>
      <c r="AX73" s="62">
        <f t="shared" si="21"/>
        <v>0</v>
      </c>
      <c r="AY73" s="62">
        <f t="shared" si="21"/>
        <v>0</v>
      </c>
      <c r="AZ73" s="62">
        <f t="shared" si="21"/>
        <v>1.5259190008325001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2.1323008438733067</v>
      </c>
      <c r="BG73" s="62">
        <f t="shared" si="21"/>
        <v>3.8476935133199996E-2</v>
      </c>
      <c r="BH73" s="62">
        <f t="shared" si="21"/>
        <v>0</v>
      </c>
      <c r="BI73" s="62">
        <f t="shared" si="21"/>
        <v>0</v>
      </c>
      <c r="BJ73" s="62">
        <f t="shared" si="21"/>
        <v>0.1052670355999</v>
      </c>
      <c r="BK73" s="64">
        <f>SUM(BK72)</f>
        <v>40.755500969267594</v>
      </c>
    </row>
    <row r="74" spans="1:64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4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43"/>
    </row>
    <row r="76" spans="1:64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4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4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4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4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7"/>
  <sheetViews>
    <sheetView topLeftCell="A4" workbookViewId="0">
      <selection activeCell="B4" sqref="B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0.22363884166600001</v>
      </c>
      <c r="G5" s="50">
        <v>8.2638270665999995E-3</v>
      </c>
      <c r="H5" s="50">
        <v>0</v>
      </c>
      <c r="I5" s="59">
        <v>0</v>
      </c>
      <c r="J5" s="51">
        <v>0</v>
      </c>
      <c r="K5" s="51">
        <f>SUM(D5:J5)</f>
        <v>0.23190266873260001</v>
      </c>
      <c r="L5" s="50">
        <v>1.5205730000000001E-4</v>
      </c>
    </row>
    <row r="6" spans="2:12" x14ac:dyDescent="0.2">
      <c r="B6" s="48">
        <v>2</v>
      </c>
      <c r="C6" s="52" t="s">
        <v>40</v>
      </c>
      <c r="D6" s="50">
        <v>1.2408777041639996</v>
      </c>
      <c r="E6" s="50">
        <v>2.9400058678634005</v>
      </c>
      <c r="F6" s="50">
        <v>29.342767439116976</v>
      </c>
      <c r="G6" s="50">
        <v>1.8954503297543979</v>
      </c>
      <c r="H6" s="50">
        <v>0</v>
      </c>
      <c r="I6" s="59">
        <v>0.56059999999999999</v>
      </c>
      <c r="J6" s="51">
        <v>0</v>
      </c>
      <c r="K6" s="51">
        <f t="shared" ref="K6:K41" si="0">SUM(D6:J6)</f>
        <v>35.979701340898771</v>
      </c>
      <c r="L6" s="50">
        <v>0.37920613995899993</v>
      </c>
    </row>
    <row r="7" spans="2:12" x14ac:dyDescent="0.2">
      <c r="B7" s="48">
        <v>3</v>
      </c>
      <c r="C7" s="49" t="s">
        <v>41</v>
      </c>
      <c r="D7" s="50">
        <v>0</v>
      </c>
      <c r="E7" s="50">
        <v>9.2121119999999986E-4</v>
      </c>
      <c r="F7" s="50">
        <v>0.59313170139839988</v>
      </c>
      <c r="G7" s="50">
        <v>1.3044825966599999E-2</v>
      </c>
      <c r="H7" s="50">
        <v>0</v>
      </c>
      <c r="I7" s="59">
        <v>4.3E-3</v>
      </c>
      <c r="J7" s="51">
        <v>0</v>
      </c>
      <c r="K7" s="51">
        <f t="shared" si="0"/>
        <v>0.61139773856499979</v>
      </c>
      <c r="L7" s="50">
        <v>7.6399051966500001E-2</v>
      </c>
    </row>
    <row r="8" spans="2:12" x14ac:dyDescent="0.2">
      <c r="B8" s="48">
        <v>4</v>
      </c>
      <c r="C8" s="52" t="s">
        <v>42</v>
      </c>
      <c r="D8" s="50">
        <v>7.4145043822314003</v>
      </c>
      <c r="E8" s="50">
        <v>0.50139222686590001</v>
      </c>
      <c r="F8" s="50">
        <v>15.675902153737166</v>
      </c>
      <c r="G8" s="50">
        <v>2.8173639054308004</v>
      </c>
      <c r="H8" s="50">
        <v>0</v>
      </c>
      <c r="I8" s="59">
        <v>0.22639999999999999</v>
      </c>
      <c r="J8" s="51">
        <v>0</v>
      </c>
      <c r="K8" s="51">
        <f t="shared" si="0"/>
        <v>26.635562668265266</v>
      </c>
      <c r="L8" s="50">
        <v>0.50301830812640003</v>
      </c>
    </row>
    <row r="9" spans="2:12" x14ac:dyDescent="0.2">
      <c r="B9" s="48">
        <v>5</v>
      </c>
      <c r="C9" s="52" t="s">
        <v>43</v>
      </c>
      <c r="D9" s="50">
        <v>0.81168862899759997</v>
      </c>
      <c r="E9" s="50">
        <v>1.2084035514978999</v>
      </c>
      <c r="F9" s="50">
        <v>45.390385242575711</v>
      </c>
      <c r="G9" s="50">
        <v>5.6917028080438063</v>
      </c>
      <c r="H9" s="50">
        <v>0</v>
      </c>
      <c r="I9" s="59">
        <v>1.2056000000000002</v>
      </c>
      <c r="J9" s="51">
        <v>0</v>
      </c>
      <c r="K9" s="51">
        <f t="shared" si="0"/>
        <v>54.307780231115018</v>
      </c>
      <c r="L9" s="50">
        <v>0.81050865855639964</v>
      </c>
    </row>
    <row r="10" spans="2:12" x14ac:dyDescent="0.2">
      <c r="B10" s="48">
        <v>6</v>
      </c>
      <c r="C10" s="52" t="s">
        <v>44</v>
      </c>
      <c r="D10" s="50">
        <v>0.46008605603299996</v>
      </c>
      <c r="E10" s="50">
        <v>1.8094185500657001</v>
      </c>
      <c r="F10" s="50">
        <v>17.842681782806828</v>
      </c>
      <c r="G10" s="50">
        <v>1.7338909207645996</v>
      </c>
      <c r="H10" s="50">
        <v>0</v>
      </c>
      <c r="I10" s="59">
        <v>0.19739999999999999</v>
      </c>
      <c r="J10" s="51">
        <v>0</v>
      </c>
      <c r="K10" s="51">
        <f t="shared" si="0"/>
        <v>22.043477309670127</v>
      </c>
      <c r="L10" s="50">
        <v>0.32457248023030005</v>
      </c>
    </row>
    <row r="11" spans="2:12" x14ac:dyDescent="0.2">
      <c r="B11" s="48">
        <v>7</v>
      </c>
      <c r="C11" s="52" t="s">
        <v>45</v>
      </c>
      <c r="D11" s="50">
        <v>50.490103431396598</v>
      </c>
      <c r="E11" s="50">
        <v>9.9811741337620994</v>
      </c>
      <c r="F11" s="50">
        <v>37.505085169924634</v>
      </c>
      <c r="G11" s="50">
        <v>6.1252937935134026</v>
      </c>
      <c r="H11" s="50">
        <v>0</v>
      </c>
      <c r="I11" s="59">
        <v>0</v>
      </c>
      <c r="J11" s="51">
        <v>0</v>
      </c>
      <c r="K11" s="51">
        <f t="shared" si="0"/>
        <v>104.10165652859675</v>
      </c>
      <c r="L11" s="50">
        <v>0.46522519382640021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0.1073566009328</v>
      </c>
      <c r="E14" s="50">
        <v>0.35730223569950004</v>
      </c>
      <c r="F14" s="50">
        <v>10.449286971540898</v>
      </c>
      <c r="G14" s="50">
        <v>1.4620782121632998</v>
      </c>
      <c r="H14" s="50">
        <v>0</v>
      </c>
      <c r="I14" s="59">
        <v>0.1084</v>
      </c>
      <c r="J14" s="51">
        <v>0</v>
      </c>
      <c r="K14" s="51">
        <f t="shared" si="0"/>
        <v>12.484424020336498</v>
      </c>
      <c r="L14" s="50">
        <v>0.39841774406420005</v>
      </c>
    </row>
    <row r="15" spans="2:12" x14ac:dyDescent="0.2">
      <c r="B15" s="48">
        <v>11</v>
      </c>
      <c r="C15" s="52" t="s">
        <v>49</v>
      </c>
      <c r="D15" s="50">
        <v>117.43986664989139</v>
      </c>
      <c r="E15" s="50">
        <v>45.78767228070172</v>
      </c>
      <c r="F15" s="50">
        <v>101.11094013787103</v>
      </c>
      <c r="G15" s="50">
        <v>11.984185900125281</v>
      </c>
      <c r="H15" s="50">
        <v>0</v>
      </c>
      <c r="I15" s="59">
        <v>1.1177000000000001</v>
      </c>
      <c r="J15" s="51">
        <v>0</v>
      </c>
      <c r="K15" s="51">
        <f t="shared" si="0"/>
        <v>277.44036496858945</v>
      </c>
      <c r="L15" s="50">
        <v>2.0829877487138013</v>
      </c>
    </row>
    <row r="16" spans="2:12" x14ac:dyDescent="0.2">
      <c r="B16" s="48">
        <v>12</v>
      </c>
      <c r="C16" s="52" t="s">
        <v>50</v>
      </c>
      <c r="D16" s="50">
        <v>23.704516923461899</v>
      </c>
      <c r="E16" s="50">
        <v>9.573720082696898</v>
      </c>
      <c r="F16" s="50">
        <v>46.304131801756604</v>
      </c>
      <c r="G16" s="50">
        <v>3.7269802002189962</v>
      </c>
      <c r="H16" s="50">
        <v>0</v>
      </c>
      <c r="I16" s="59">
        <v>0.63529999999999998</v>
      </c>
      <c r="J16" s="51">
        <v>0</v>
      </c>
      <c r="K16" s="51">
        <f t="shared" si="0"/>
        <v>83.944649008134405</v>
      </c>
      <c r="L16" s="50">
        <v>1.138750715154776</v>
      </c>
    </row>
    <row r="17" spans="2:12" x14ac:dyDescent="0.2">
      <c r="B17" s="48">
        <v>13</v>
      </c>
      <c r="C17" s="52" t="s">
        <v>51</v>
      </c>
      <c r="D17" s="50">
        <v>0.42242887816559999</v>
      </c>
      <c r="E17" s="50">
        <v>0.28947644513250004</v>
      </c>
      <c r="F17" s="50">
        <v>18.467531740625024</v>
      </c>
      <c r="G17" s="50">
        <v>0.98789747286460028</v>
      </c>
      <c r="H17" s="50">
        <v>0</v>
      </c>
      <c r="I17" s="59">
        <v>6.4199999999999993E-2</v>
      </c>
      <c r="J17" s="51">
        <v>0</v>
      </c>
      <c r="K17" s="51">
        <f t="shared" si="0"/>
        <v>20.231534536787724</v>
      </c>
      <c r="L17" s="50">
        <v>0.3618443057293998</v>
      </c>
    </row>
    <row r="18" spans="2:12" x14ac:dyDescent="0.2">
      <c r="B18" s="48">
        <v>14</v>
      </c>
      <c r="C18" s="52" t="s">
        <v>52</v>
      </c>
      <c r="D18" s="50">
        <v>8.6525006566300008E-2</v>
      </c>
      <c r="E18" s="50">
        <v>0.36065532593260008</v>
      </c>
      <c r="F18" s="50">
        <v>10.337743153333811</v>
      </c>
      <c r="G18" s="50">
        <v>0.73901557239719995</v>
      </c>
      <c r="H18" s="50">
        <v>0</v>
      </c>
      <c r="I18" s="59">
        <v>1.12E-2</v>
      </c>
      <c r="J18" s="51">
        <v>0</v>
      </c>
      <c r="K18" s="51">
        <f t="shared" si="0"/>
        <v>11.535139058229912</v>
      </c>
      <c r="L18" s="50">
        <v>3.40603772655E-2</v>
      </c>
    </row>
    <row r="19" spans="2:12" x14ac:dyDescent="0.2">
      <c r="B19" s="48">
        <v>15</v>
      </c>
      <c r="C19" s="52" t="s">
        <v>53</v>
      </c>
      <c r="D19" s="50">
        <v>2.0806533541648</v>
      </c>
      <c r="E19" s="50">
        <v>0.40478741046509986</v>
      </c>
      <c r="F19" s="50">
        <v>36.916675608723637</v>
      </c>
      <c r="G19" s="50">
        <v>3.4173081918868959</v>
      </c>
      <c r="H19" s="50">
        <v>0</v>
      </c>
      <c r="I19" s="59">
        <v>2.6800000000000001E-2</v>
      </c>
      <c r="J19" s="51">
        <v>0</v>
      </c>
      <c r="K19" s="51">
        <f t="shared" si="0"/>
        <v>42.846224565240433</v>
      </c>
      <c r="L19" s="50">
        <v>0.4217833209270001</v>
      </c>
    </row>
    <row r="20" spans="2:12" x14ac:dyDescent="0.2">
      <c r="B20" s="48">
        <v>16</v>
      </c>
      <c r="C20" s="52" t="s">
        <v>54</v>
      </c>
      <c r="D20" s="50">
        <v>120.49464626838672</v>
      </c>
      <c r="E20" s="50">
        <v>60.001288167189053</v>
      </c>
      <c r="F20" s="50">
        <v>178.36402481671195</v>
      </c>
      <c r="G20" s="50">
        <v>11.777717039166406</v>
      </c>
      <c r="H20" s="50">
        <v>0</v>
      </c>
      <c r="I20" s="59">
        <v>3.1678999999999999</v>
      </c>
      <c r="J20" s="51">
        <v>0</v>
      </c>
      <c r="K20" s="51">
        <f t="shared" si="0"/>
        <v>373.80557629145409</v>
      </c>
      <c r="L20" s="50">
        <v>2.9084561148085983</v>
      </c>
    </row>
    <row r="21" spans="2:12" x14ac:dyDescent="0.2">
      <c r="B21" s="48">
        <v>17</v>
      </c>
      <c r="C21" s="52" t="s">
        <v>55</v>
      </c>
      <c r="D21" s="50">
        <v>14.1315778103958</v>
      </c>
      <c r="E21" s="50">
        <v>11.010340575898605</v>
      </c>
      <c r="F21" s="50">
        <v>45.837994687020036</v>
      </c>
      <c r="G21" s="50">
        <v>4.6002189673856009</v>
      </c>
      <c r="H21" s="50">
        <v>0</v>
      </c>
      <c r="I21" s="59">
        <v>0.6734</v>
      </c>
      <c r="J21" s="51">
        <v>0</v>
      </c>
      <c r="K21" s="51">
        <f t="shared" si="0"/>
        <v>76.253532040700037</v>
      </c>
      <c r="L21" s="50">
        <v>0.68250008128929995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7.3944070179592014</v>
      </c>
      <c r="E23" s="50">
        <v>17.323895637788699</v>
      </c>
      <c r="F23" s="50">
        <v>98.429789129876795</v>
      </c>
      <c r="G23" s="50">
        <v>13.10785615941837</v>
      </c>
      <c r="H23" s="50">
        <v>0</v>
      </c>
      <c r="I23" s="59">
        <v>1.7959999999999998</v>
      </c>
      <c r="J23" s="51">
        <v>0</v>
      </c>
      <c r="K23" s="51">
        <f t="shared" si="0"/>
        <v>138.05194794504305</v>
      </c>
      <c r="L23" s="50">
        <v>1.0542915315504999</v>
      </c>
    </row>
    <row r="24" spans="2:12" x14ac:dyDescent="0.2">
      <c r="B24" s="48">
        <v>20</v>
      </c>
      <c r="C24" s="52" t="s">
        <v>58</v>
      </c>
      <c r="D24" s="50">
        <v>449.66199318275352</v>
      </c>
      <c r="E24" s="50">
        <v>234.28754085911262</v>
      </c>
      <c r="F24" s="50">
        <v>888.37989212181071</v>
      </c>
      <c r="G24" s="50">
        <v>62.693689217957711</v>
      </c>
      <c r="H24" s="50">
        <v>0</v>
      </c>
      <c r="I24" s="59">
        <v>57.830869799303954</v>
      </c>
      <c r="J24" s="51">
        <v>0</v>
      </c>
      <c r="K24" s="51">
        <f t="shared" si="0"/>
        <v>1692.8539851809385</v>
      </c>
      <c r="L24" s="50">
        <v>12.587706724966941</v>
      </c>
    </row>
    <row r="25" spans="2:12" x14ac:dyDescent="0.2">
      <c r="B25" s="48">
        <v>21</v>
      </c>
      <c r="C25" s="49" t="s">
        <v>59</v>
      </c>
      <c r="D25" s="50">
        <v>1.24182120998E-2</v>
      </c>
      <c r="E25" s="50">
        <v>5.2393889998999998E-3</v>
      </c>
      <c r="F25" s="50">
        <v>0.50700534739639991</v>
      </c>
      <c r="G25" s="50">
        <v>6.0159617033200004E-2</v>
      </c>
      <c r="H25" s="50">
        <v>0</v>
      </c>
      <c r="I25" s="59">
        <v>0</v>
      </c>
      <c r="J25" s="51">
        <v>0</v>
      </c>
      <c r="K25" s="51">
        <f t="shared" si="0"/>
        <v>0.58482256552930001</v>
      </c>
      <c r="L25" s="50">
        <v>9.8007703319999981E-4</v>
      </c>
    </row>
    <row r="26" spans="2:12" x14ac:dyDescent="0.2">
      <c r="B26" s="48">
        <v>22</v>
      </c>
      <c r="C26" s="52" t="s">
        <v>60</v>
      </c>
      <c r="D26" s="50">
        <v>1.6195220818664999</v>
      </c>
      <c r="E26" s="50">
        <v>2.4533527299999996E-2</v>
      </c>
      <c r="F26" s="50">
        <v>1.0859856352616006</v>
      </c>
      <c r="G26" s="50">
        <v>6.4519697996999999E-3</v>
      </c>
      <c r="H26" s="50">
        <v>0</v>
      </c>
      <c r="I26" s="59">
        <v>0.3513</v>
      </c>
      <c r="J26" s="51">
        <v>0</v>
      </c>
      <c r="K26" s="51">
        <f t="shared" si="0"/>
        <v>3.0877932142278008</v>
      </c>
      <c r="L26" s="50">
        <v>1.25954812997E-2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1.39208E-3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1.39208E-3</v>
      </c>
      <c r="L27" s="50">
        <v>3.7554366666000005E-3</v>
      </c>
    </row>
    <row r="28" spans="2:12" x14ac:dyDescent="0.2">
      <c r="B28" s="48">
        <v>24</v>
      </c>
      <c r="C28" s="49" t="s">
        <v>62</v>
      </c>
      <c r="D28" s="50">
        <v>5.2399128966500001E-2</v>
      </c>
      <c r="E28" s="50">
        <v>2.3568205000000001E-3</v>
      </c>
      <c r="F28" s="50">
        <v>1.8998911211278</v>
      </c>
      <c r="G28" s="50">
        <v>4.7098105366600002E-2</v>
      </c>
      <c r="H28" s="50">
        <v>0</v>
      </c>
      <c r="I28" s="59">
        <v>0.14940000000000001</v>
      </c>
      <c r="J28" s="51">
        <v>0</v>
      </c>
      <c r="K28" s="51">
        <f t="shared" si="0"/>
        <v>2.1511451759609002</v>
      </c>
      <c r="L28" s="50">
        <v>9.9334046649999998E-4</v>
      </c>
    </row>
    <row r="29" spans="2:12" x14ac:dyDescent="0.2">
      <c r="B29" s="48">
        <v>25</v>
      </c>
      <c r="C29" s="52" t="s">
        <v>63</v>
      </c>
      <c r="D29" s="50">
        <v>24.371190922527088</v>
      </c>
      <c r="E29" s="50">
        <v>9.3891391672609021</v>
      </c>
      <c r="F29" s="50">
        <v>138.23055108262051</v>
      </c>
      <c r="G29" s="50">
        <v>13.498599639925915</v>
      </c>
      <c r="H29" s="50">
        <v>0</v>
      </c>
      <c r="I29" s="59">
        <v>3.2380000000000004</v>
      </c>
      <c r="J29" s="51">
        <v>0</v>
      </c>
      <c r="K29" s="51">
        <f t="shared" si="0"/>
        <v>188.72748081233442</v>
      </c>
      <c r="L29" s="50">
        <v>1.9056869352490986</v>
      </c>
    </row>
    <row r="30" spans="2:12" x14ac:dyDescent="0.2">
      <c r="B30" s="48">
        <v>26</v>
      </c>
      <c r="C30" s="52" t="s">
        <v>64</v>
      </c>
      <c r="D30" s="50">
        <v>21.551189923057997</v>
      </c>
      <c r="E30" s="50">
        <v>3.7774672237477063</v>
      </c>
      <c r="F30" s="50">
        <v>35.702549846506734</v>
      </c>
      <c r="G30" s="50">
        <v>4.8996579642871314</v>
      </c>
      <c r="H30" s="50">
        <v>0</v>
      </c>
      <c r="I30" s="59">
        <v>0.66250000000000009</v>
      </c>
      <c r="J30" s="51">
        <v>0</v>
      </c>
      <c r="K30" s="51">
        <f t="shared" si="0"/>
        <v>66.593364957599562</v>
      </c>
      <c r="L30" s="50">
        <v>0.5833238932914997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2.2446668580981002</v>
      </c>
      <c r="G31" s="50">
        <v>1.8615301533100002E-2</v>
      </c>
      <c r="H31" s="50">
        <v>0</v>
      </c>
      <c r="I31" s="59">
        <v>1.7047999999999999</v>
      </c>
      <c r="J31" s="51">
        <v>0</v>
      </c>
      <c r="K31" s="51">
        <f t="shared" si="0"/>
        <v>3.9683161856311999</v>
      </c>
      <c r="L31" s="50">
        <v>6.4581779133200012E-2</v>
      </c>
    </row>
    <row r="32" spans="2:12" x14ac:dyDescent="0.2">
      <c r="B32" s="48">
        <v>28</v>
      </c>
      <c r="C32" s="52" t="s">
        <v>65</v>
      </c>
      <c r="D32" s="50">
        <v>5.4273775666599994E-2</v>
      </c>
      <c r="E32" s="50">
        <v>7.304938459980001E-2</v>
      </c>
      <c r="F32" s="50">
        <v>1.0836740329287997</v>
      </c>
      <c r="G32" s="50">
        <v>6.4609329066199997E-2</v>
      </c>
      <c r="H32" s="50">
        <v>0</v>
      </c>
      <c r="I32" s="59">
        <v>0</v>
      </c>
      <c r="J32" s="51">
        <v>0</v>
      </c>
      <c r="K32" s="51">
        <f t="shared" si="0"/>
        <v>1.2756065222613997</v>
      </c>
      <c r="L32" s="50">
        <v>3.6929543466399997E-2</v>
      </c>
    </row>
    <row r="33" spans="2:15" x14ac:dyDescent="0.2">
      <c r="B33" s="48">
        <v>29</v>
      </c>
      <c r="C33" s="52" t="s">
        <v>66</v>
      </c>
      <c r="D33" s="50">
        <v>3.9820904201648006</v>
      </c>
      <c r="E33" s="50">
        <v>3.2341331538785276</v>
      </c>
      <c r="F33" s="50">
        <v>32.512407473839644</v>
      </c>
      <c r="G33" s="50">
        <v>2.3203079850825707</v>
      </c>
      <c r="H33" s="50">
        <v>0</v>
      </c>
      <c r="I33" s="59">
        <v>0.32139999999999996</v>
      </c>
      <c r="J33" s="51">
        <v>0</v>
      </c>
      <c r="K33" s="51">
        <f t="shared" si="0"/>
        <v>42.370339032965539</v>
      </c>
      <c r="L33" s="50">
        <v>0.98057416669229958</v>
      </c>
    </row>
    <row r="34" spans="2:15" x14ac:dyDescent="0.2">
      <c r="B34" s="48">
        <v>30</v>
      </c>
      <c r="C34" s="52" t="s">
        <v>67</v>
      </c>
      <c r="D34" s="50">
        <v>6.5346124417265985</v>
      </c>
      <c r="E34" s="50">
        <v>5.5775525851944003</v>
      </c>
      <c r="F34" s="50">
        <v>58.29762482883573</v>
      </c>
      <c r="G34" s="50">
        <v>5.3795046275740033</v>
      </c>
      <c r="H34" s="50">
        <v>0</v>
      </c>
      <c r="I34" s="59">
        <v>1.4797</v>
      </c>
      <c r="J34" s="51">
        <v>0</v>
      </c>
      <c r="K34" s="51">
        <f t="shared" si="0"/>
        <v>77.268994483330729</v>
      </c>
      <c r="L34" s="50">
        <v>1.2453683363227999</v>
      </c>
    </row>
    <row r="35" spans="2:15" x14ac:dyDescent="0.2">
      <c r="B35" s="48">
        <v>31</v>
      </c>
      <c r="C35" s="49" t="s">
        <v>68</v>
      </c>
      <c r="D35" s="50">
        <v>1.0275039999999999E-4</v>
      </c>
      <c r="E35" s="50">
        <v>0.45879014106659999</v>
      </c>
      <c r="F35" s="50">
        <v>1.6456994155274989</v>
      </c>
      <c r="G35" s="50">
        <v>0.1789333667994</v>
      </c>
      <c r="H35" s="50">
        <v>0</v>
      </c>
      <c r="I35" s="59">
        <v>0</v>
      </c>
      <c r="J35" s="51">
        <v>0</v>
      </c>
      <c r="K35" s="51">
        <f t="shared" si="0"/>
        <v>2.2835256737934988</v>
      </c>
      <c r="L35" s="50">
        <v>7.5916741066200014E-2</v>
      </c>
    </row>
    <row r="36" spans="2:15" x14ac:dyDescent="0.2">
      <c r="B36" s="48">
        <v>32</v>
      </c>
      <c r="C36" s="52" t="s">
        <v>69</v>
      </c>
      <c r="D36" s="50">
        <v>9.0500651799379632</v>
      </c>
      <c r="E36" s="50">
        <v>25.328292397525914</v>
      </c>
      <c r="F36" s="50">
        <v>89.205836395045921</v>
      </c>
      <c r="G36" s="50">
        <v>10.952431390790695</v>
      </c>
      <c r="H36" s="50">
        <v>0</v>
      </c>
      <c r="I36" s="59">
        <v>3.1308999999999996</v>
      </c>
      <c r="J36" s="51">
        <v>0</v>
      </c>
      <c r="K36" s="51">
        <f t="shared" si="0"/>
        <v>137.66752536330048</v>
      </c>
      <c r="L36" s="50">
        <v>3.2232180013951077</v>
      </c>
    </row>
    <row r="37" spans="2:15" x14ac:dyDescent="0.2">
      <c r="B37" s="48">
        <v>33</v>
      </c>
      <c r="C37" s="52" t="s">
        <v>113</v>
      </c>
      <c r="D37" s="50">
        <v>80.345555583707153</v>
      </c>
      <c r="E37" s="50">
        <v>35.844916378181445</v>
      </c>
      <c r="F37" s="50">
        <v>115.56123866964859</v>
      </c>
      <c r="G37" s="50">
        <v>8.4212764214000231</v>
      </c>
      <c r="H37" s="50">
        <v>0</v>
      </c>
      <c r="I37" s="59">
        <v>0.91659999999999997</v>
      </c>
      <c r="J37" s="51">
        <v>0</v>
      </c>
      <c r="K37" s="51">
        <f t="shared" si="0"/>
        <v>241.08958705293719</v>
      </c>
      <c r="L37" s="50">
        <v>2.6539011485110007</v>
      </c>
    </row>
    <row r="38" spans="2:15" x14ac:dyDescent="0.2">
      <c r="B38" s="48">
        <v>34</v>
      </c>
      <c r="C38" s="52" t="s">
        <v>70</v>
      </c>
      <c r="D38" s="50">
        <v>0.43997550263260005</v>
      </c>
      <c r="E38" s="50">
        <v>0.22433566183299997</v>
      </c>
      <c r="F38" s="50">
        <v>6.7251618233162951</v>
      </c>
      <c r="G38" s="50">
        <v>1.0256016130318999</v>
      </c>
      <c r="H38" s="50">
        <v>0</v>
      </c>
      <c r="I38" s="59">
        <v>5.6899999999999999E-2</v>
      </c>
      <c r="J38" s="51">
        <v>0</v>
      </c>
      <c r="K38" s="51">
        <f t="shared" si="0"/>
        <v>8.4719746008137964</v>
      </c>
      <c r="L38" s="50">
        <v>1.2304728799600002E-2</v>
      </c>
    </row>
    <row r="39" spans="2:15" x14ac:dyDescent="0.2">
      <c r="B39" s="48">
        <v>35</v>
      </c>
      <c r="C39" s="52" t="s">
        <v>71</v>
      </c>
      <c r="D39" s="50">
        <v>26.983471172819833</v>
      </c>
      <c r="E39" s="50">
        <v>22.268778215584593</v>
      </c>
      <c r="F39" s="50">
        <v>196.38764032315518</v>
      </c>
      <c r="G39" s="50">
        <v>19.542791781431855</v>
      </c>
      <c r="H39" s="50">
        <v>0</v>
      </c>
      <c r="I39" s="59">
        <v>1.9741</v>
      </c>
      <c r="J39" s="51">
        <v>0</v>
      </c>
      <c r="K39" s="51">
        <f t="shared" si="0"/>
        <v>267.15678149299146</v>
      </c>
      <c r="L39" s="50">
        <v>1.9797344500364034</v>
      </c>
    </row>
    <row r="40" spans="2:15" x14ac:dyDescent="0.2">
      <c r="B40" s="48">
        <v>36</v>
      </c>
      <c r="C40" s="52" t="s">
        <v>72</v>
      </c>
      <c r="D40" s="50">
        <v>7.1741477024994991</v>
      </c>
      <c r="E40" s="50">
        <v>1.3558534939314999</v>
      </c>
      <c r="F40" s="50">
        <v>11.59035917095831</v>
      </c>
      <c r="G40" s="50">
        <v>0.9720606559967</v>
      </c>
      <c r="H40" s="50">
        <v>0</v>
      </c>
      <c r="I40" s="59">
        <v>0</v>
      </c>
      <c r="J40" s="51">
        <v>0</v>
      </c>
      <c r="K40" s="51">
        <f t="shared" si="0"/>
        <v>21.092421023386009</v>
      </c>
      <c r="L40" s="50">
        <v>0.35316299486250002</v>
      </c>
    </row>
    <row r="41" spans="2:15" x14ac:dyDescent="0.2">
      <c r="B41" s="48">
        <v>37</v>
      </c>
      <c r="C41" s="52" t="s">
        <v>73</v>
      </c>
      <c r="D41" s="50">
        <v>31.544485443124312</v>
      </c>
      <c r="E41" s="50">
        <v>15.542151362890301</v>
      </c>
      <c r="F41" s="50">
        <v>135.91770844018353</v>
      </c>
      <c r="G41" s="50">
        <v>15.67312442728859</v>
      </c>
      <c r="H41" s="50">
        <v>0</v>
      </c>
      <c r="I41" s="59">
        <v>5.3079000000000001</v>
      </c>
      <c r="J41" s="51">
        <v>0</v>
      </c>
      <c r="K41" s="51">
        <f t="shared" si="0"/>
        <v>203.98536967348673</v>
      </c>
      <c r="L41" s="50">
        <v>3.3925933605404994</v>
      </c>
    </row>
    <row r="42" spans="2:15" s="56" customFormat="1" ht="15" x14ac:dyDescent="0.2">
      <c r="B42" s="47" t="s">
        <v>11</v>
      </c>
      <c r="C42" s="53"/>
      <c r="D42" s="54">
        <f>SUM(D5:D41)</f>
        <v>1009.6569661626978</v>
      </c>
      <c r="E42" s="54">
        <f t="shared" ref="E42:G42" si="1">SUM(E5:E41)</f>
        <v>518.9445834643667</v>
      </c>
      <c r="F42" s="54">
        <f t="shared" si="1"/>
        <v>2409.7709950449471</v>
      </c>
      <c r="G42" s="54">
        <f t="shared" si="1"/>
        <v>215.84318154053219</v>
      </c>
      <c r="H42" s="55">
        <f t="shared" ref="H42:L42" si="2">SUM(H5:H41)</f>
        <v>0</v>
      </c>
      <c r="I42" s="55">
        <f t="shared" si="2"/>
        <v>86.919569799303943</v>
      </c>
      <c r="J42" s="55">
        <f t="shared" si="2"/>
        <v>0</v>
      </c>
      <c r="K42" s="55">
        <f t="shared" si="2"/>
        <v>4241.1352960118475</v>
      </c>
      <c r="L42" s="55">
        <f t="shared" si="2"/>
        <v>40.755500969267636</v>
      </c>
      <c r="M42" s="60"/>
      <c r="O42" s="87">
        <f>N42-M42</f>
        <v>0</v>
      </c>
    </row>
    <row r="43" spans="2:15" x14ac:dyDescent="0.2">
      <c r="B43" s="46" t="s">
        <v>89</v>
      </c>
      <c r="I43" s="57"/>
      <c r="K43" s="58"/>
      <c r="L43" s="76"/>
    </row>
    <row r="44" spans="2:15" x14ac:dyDescent="0.2">
      <c r="D44" s="57"/>
      <c r="E44" s="57"/>
      <c r="I44" s="57"/>
      <c r="K44" s="57"/>
      <c r="L44" s="57"/>
      <c r="M44" s="58"/>
    </row>
    <row r="45" spans="2:15" x14ac:dyDescent="0.2">
      <c r="I45" s="57"/>
    </row>
    <row r="46" spans="2:15" x14ac:dyDescent="0.2">
      <c r="L46" s="58"/>
    </row>
    <row r="47" spans="2:15" x14ac:dyDescent="0.2">
      <c r="L47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2021-07-09T07:08:00Z</dcterms:modified>
</cp:coreProperties>
</file>